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5600" windowHeight="9972"/>
  </bookViews>
  <sheets>
    <sheet name="I TRIMESTRE" sheetId="1" r:id="rId1"/>
  </sheets>
  <calcPr calcId="145621"/>
</workbook>
</file>

<file path=xl/calcChain.xml><?xml version="1.0" encoding="utf-8"?>
<calcChain xmlns="http://schemas.openxmlformats.org/spreadsheetml/2006/main">
  <c r="E28" i="1" l="1"/>
  <c r="F28" i="1" s="1"/>
  <c r="E23" i="1"/>
  <c r="F23" i="1" s="1"/>
  <c r="F18" i="1"/>
  <c r="E18" i="1"/>
  <c r="E19" i="1"/>
  <c r="F19" i="1" s="1"/>
  <c r="E17" i="1"/>
  <c r="F17" i="1" s="1"/>
  <c r="E6" i="1"/>
  <c r="F6" i="1" s="1"/>
  <c r="E5" i="1"/>
  <c r="F5" i="1" s="1"/>
  <c r="E24" i="1"/>
  <c r="F24" i="1" s="1"/>
  <c r="E20" i="1"/>
  <c r="F20" i="1" s="1"/>
  <c r="E11" i="1"/>
  <c r="F11" i="1" s="1"/>
  <c r="E9" i="1"/>
  <c r="F9" i="1" s="1"/>
  <c r="E12" i="1"/>
  <c r="F12" i="1" s="1"/>
  <c r="E10" i="1"/>
  <c r="F10" i="1" s="1"/>
  <c r="E8" i="1"/>
  <c r="F8" i="1" s="1"/>
  <c r="E7" i="1"/>
  <c r="F7" i="1" s="1"/>
  <c r="E30" i="1" l="1"/>
  <c r="F30" i="1" s="1"/>
  <c r="B35" i="1" l="1"/>
  <c r="E34" i="1"/>
  <c r="F34" i="1" s="1"/>
  <c r="E33" i="1"/>
  <c r="F33" i="1" s="1"/>
  <c r="E32" i="1"/>
  <c r="F32" i="1" s="1"/>
  <c r="E31" i="1"/>
  <c r="F31" i="1" s="1"/>
  <c r="E29" i="1"/>
  <c r="F29" i="1" s="1"/>
  <c r="E16" i="1"/>
  <c r="F16" i="1" s="1"/>
  <c r="E27" i="1"/>
  <c r="F27" i="1" s="1"/>
  <c r="E26" i="1"/>
  <c r="F26" i="1" s="1"/>
  <c r="E25" i="1"/>
  <c r="F25" i="1" s="1"/>
  <c r="E22" i="1"/>
  <c r="F22" i="1" s="1"/>
  <c r="E21" i="1"/>
  <c r="F21" i="1" s="1"/>
  <c r="E4" i="1"/>
  <c r="F4" i="1" s="1"/>
  <c r="E15" i="1"/>
  <c r="F15" i="1" s="1"/>
  <c r="E14" i="1"/>
  <c r="F14" i="1" s="1"/>
  <c r="E13" i="1"/>
  <c r="F13" i="1" s="1"/>
  <c r="F35" i="1" l="1"/>
  <c r="D38" i="1" s="1"/>
</calcChain>
</file>

<file path=xl/sharedStrings.xml><?xml version="1.0" encoding="utf-8"?>
<sst xmlns="http://schemas.openxmlformats.org/spreadsheetml/2006/main" count="40" uniqueCount="40">
  <si>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</si>
  <si>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</si>
  <si>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</si>
  <si>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</si>
  <si>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</si>
  <si>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</si>
  <si>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</si>
  <si>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</si>
  <si>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</si>
  <si>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</si>
  <si>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</si>
  <si>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3332/F</t>
  </si>
  <si>
    <t>00062</t>
  </si>
  <si>
    <t>15</t>
  </si>
  <si>
    <t>8716019710</t>
  </si>
  <si>
    <t>49/F</t>
  </si>
  <si>
    <t>V2A-2016000030</t>
  </si>
  <si>
    <t>W6 026</t>
  </si>
  <si>
    <t>74/10</t>
  </si>
  <si>
    <t>157</t>
  </si>
  <si>
    <t>311/F</t>
  </si>
  <si>
    <t>13/E</t>
  </si>
  <si>
    <t>01E-2016</t>
  </si>
  <si>
    <t>82/PA</t>
  </si>
  <si>
    <t>36/PA</t>
  </si>
  <si>
    <t>FE17/2016</t>
  </si>
  <si>
    <t>4</t>
  </si>
  <si>
    <t>000128/PA</t>
  </si>
  <si>
    <t>000007/0CPA</t>
  </si>
  <si>
    <t>8_16</t>
  </si>
  <si>
    <t>20/14</t>
  </si>
  <si>
    <t>23/FPA</t>
  </si>
  <si>
    <t>00010</t>
  </si>
  <si>
    <t>2/2016/B</t>
  </si>
  <si>
    <t>01/E</t>
  </si>
  <si>
    <t>00090/2016/V18</t>
  </si>
  <si>
    <t>2/PA</t>
  </si>
  <si>
    <t>000001-2016-PA</t>
  </si>
  <si>
    <t>1/PA</t>
  </si>
  <si>
    <t>16FPAE-00014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</si>
</sst>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1" xfId="1" applyFont="1" applyFill="1" applyBorder="1" applyAlignment="1">
      <alignment vertical="center"/>
    </xf>
    <xf numFmtId="14" fontId="0" fillId="0" borderId="11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3" fontId="2" fillId="2" borderId="14" xfId="1" applyFont="1" applyFill="1" applyBorder="1" applyAlignment="1">
      <alignment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164" fontId="2" fillId="2" borderId="15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top" wrapText="1"/>
    </xf>
    <xf numFmtId="49" fontId="0" fillId="0" borderId="16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right" vertical="center"/>
    </xf>
    <xf numFmtId="49" fontId="0" fillId="0" borderId="4" xfId="0" applyNumberFormat="1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/>
    </xf>
    <xf numFmtId="14" fontId="7" fillId="0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zoomScaleNormal="100" workbookViewId="0">
      <selection activeCell="B21" sqref="B21"/>
    </sheetView>
  </sheetViews>
  <sheetFormatPr defaultColWidth="9.109375" defaultRowHeight="14.4" x14ac:dyDescent="0.3"/>
  <cols>
    <col min="1" max="1" width="16" style="1" customWidth="1"/>
    <col min="2" max="4" width="15.6640625" style="1" customWidth="1"/>
    <col min="5" max="6" width="11.5546875" style="1" customWidth="1"/>
    <col min="7" max="7" width="9.109375" style="1"/>
    <col min="8" max="8" width="12.44140625" style="1" customWidth="1"/>
    <col min="9" max="16384" width="9.109375" style="1"/>
  </cols>
  <sheetData>
    <row r="1" spans="1:8" ht="24" customHeight="1" x14ac:dyDescent="0.25">
      <c r="A1" s="39" t="s">
        <v>1</v>
      </c>
      <c r="B1" s="40"/>
      <c r="C1" s="40"/>
      <c r="D1" s="41"/>
      <c r="E1" s="14"/>
      <c r="F1" s="15"/>
    </row>
    <row r="2" spans="1:8" ht="21.75" customHeight="1" x14ac:dyDescent="0.3">
      <c r="A2" s="42" t="s">
        <v>2</v>
      </c>
      <c r="B2" s="16" t="s">
        <v>5</v>
      </c>
      <c r="C2" s="44" t="s">
        <v>8</v>
      </c>
      <c r="D2" s="16" t="s">
        <v>9</v>
      </c>
      <c r="E2" s="35" t="s">
        <v>3</v>
      </c>
      <c r="F2" s="33" t="s">
        <v>10</v>
      </c>
    </row>
    <row r="3" spans="1:8" ht="21.75" customHeight="1" x14ac:dyDescent="0.3">
      <c r="A3" s="43"/>
      <c r="B3" s="17" t="s">
        <v>4</v>
      </c>
      <c r="C3" s="45"/>
      <c r="D3" s="17" t="s">
        <v>6</v>
      </c>
      <c r="E3" s="36"/>
      <c r="F3" s="34"/>
    </row>
    <row r="4" spans="1:8" x14ac:dyDescent="0.3">
      <c r="A4" s="28" t="s">
        <v>11</v>
      </c>
      <c r="B4" s="4">
        <v>2019.44</v>
      </c>
      <c r="C4" s="5">
        <v>42400</v>
      </c>
      <c r="D4" s="5">
        <v>42388</v>
      </c>
      <c r="E4" s="21">
        <f t="shared" ref="E4:E34" si="0">IF(AND(C4&lt;&gt;"",D4&lt;&gt;""),D4-C4,"")</f>
        <v>-12</v>
      </c>
      <c r="F4" s="22">
        <f t="shared" ref="F4:F34" si="1">IF(AND(E4&lt;&gt;"",B4&lt;&gt;""),E4*B4,"")</f>
        <v>-24233.279999999999</v>
      </c>
    </row>
    <row r="5" spans="1:8" x14ac:dyDescent="0.3">
      <c r="A5" s="28" t="s">
        <v>12</v>
      </c>
      <c r="B5" s="4">
        <v>290</v>
      </c>
      <c r="C5" s="5">
        <v>42392</v>
      </c>
      <c r="D5" s="5">
        <v>42388</v>
      </c>
      <c r="E5" s="21">
        <f t="shared" ref="E5" si="2">IF(AND(C5&lt;&gt;"",D5&lt;&gt;""),D5-C5,"")</f>
        <v>-4</v>
      </c>
      <c r="F5" s="22">
        <f t="shared" ref="F5" si="3">IF(AND(E5&lt;&gt;"",B5&lt;&gt;""),E5*B5,"")</f>
        <v>-1160</v>
      </c>
    </row>
    <row r="6" spans="1:8" x14ac:dyDescent="0.3">
      <c r="A6" s="28" t="s">
        <v>31</v>
      </c>
      <c r="B6" s="4">
        <v>360</v>
      </c>
      <c r="C6" s="5">
        <v>42400</v>
      </c>
      <c r="D6" s="5">
        <v>42388</v>
      </c>
      <c r="E6" s="21">
        <f t="shared" ref="E6" si="4">IF(AND(C6&lt;&gt;"",D6&lt;&gt;""),D6-C6,"")</f>
        <v>-12</v>
      </c>
      <c r="F6" s="22">
        <f t="shared" ref="F6" si="5">IF(AND(E6&lt;&gt;"",B6&lt;&gt;""),E6*B6,"")</f>
        <v>-4320</v>
      </c>
    </row>
    <row r="7" spans="1:8" x14ac:dyDescent="0.3">
      <c r="A7" s="28" t="s">
        <v>21</v>
      </c>
      <c r="B7" s="4">
        <v>235.26</v>
      </c>
      <c r="C7" s="5">
        <v>42426</v>
      </c>
      <c r="D7" s="5">
        <v>42404</v>
      </c>
      <c r="E7" s="21">
        <f t="shared" si="0"/>
        <v>-22</v>
      </c>
      <c r="F7" s="22">
        <f t="shared" si="1"/>
        <v>-5175.7199999999993</v>
      </c>
      <c r="G7" s="29"/>
      <c r="H7" s="30"/>
    </row>
    <row r="8" spans="1:8" x14ac:dyDescent="0.3">
      <c r="A8" s="28" t="s">
        <v>22</v>
      </c>
      <c r="B8" s="4">
        <v>710</v>
      </c>
      <c r="C8" s="5">
        <v>42426</v>
      </c>
      <c r="D8" s="5">
        <v>42416</v>
      </c>
      <c r="E8" s="21">
        <f t="shared" si="0"/>
        <v>-10</v>
      </c>
      <c r="F8" s="22">
        <f t="shared" si="1"/>
        <v>-7100</v>
      </c>
    </row>
    <row r="9" spans="1:8" x14ac:dyDescent="0.3">
      <c r="A9" s="28" t="s">
        <v>24</v>
      </c>
      <c r="B9" s="4">
        <v>150</v>
      </c>
      <c r="C9" s="5">
        <v>42426</v>
      </c>
      <c r="D9" s="5">
        <v>42416</v>
      </c>
      <c r="E9" s="21">
        <f t="shared" ref="E9" si="6">IF(AND(C9&lt;&gt;"",D9&lt;&gt;""),D9-C9,"")</f>
        <v>-10</v>
      </c>
      <c r="F9" s="22">
        <f t="shared" ref="F9" si="7">IF(AND(E9&lt;&gt;"",B9&lt;&gt;""),E9*B9,"")</f>
        <v>-1500</v>
      </c>
    </row>
    <row r="10" spans="1:8" x14ac:dyDescent="0.3">
      <c r="A10" s="28" t="s">
        <v>23</v>
      </c>
      <c r="B10" s="4">
        <v>1150</v>
      </c>
      <c r="C10" s="5">
        <v>42435</v>
      </c>
      <c r="D10" s="5">
        <v>42416</v>
      </c>
      <c r="E10" s="21">
        <f t="shared" ref="E10:E12" si="8">IF(AND(C10&lt;&gt;"",D10&lt;&gt;""),D10-C10,"")</f>
        <v>-19</v>
      </c>
      <c r="F10" s="22">
        <f t="shared" ref="F10:F12" si="9">IF(AND(E10&lt;&gt;"",B10&lt;&gt;""),E10*B10,"")</f>
        <v>-21850</v>
      </c>
    </row>
    <row r="11" spans="1:8" x14ac:dyDescent="0.3">
      <c r="A11" s="28" t="s">
        <v>25</v>
      </c>
      <c r="B11" s="4">
        <v>1168.18</v>
      </c>
      <c r="C11" s="5">
        <v>42428</v>
      </c>
      <c r="D11" s="5">
        <v>42416</v>
      </c>
      <c r="E11" s="21">
        <f t="shared" si="8"/>
        <v>-12</v>
      </c>
      <c r="F11" s="22">
        <f t="shared" si="9"/>
        <v>-14018.16</v>
      </c>
    </row>
    <row r="12" spans="1:8" x14ac:dyDescent="0.3">
      <c r="A12" s="28" t="s">
        <v>32</v>
      </c>
      <c r="B12" s="31">
        <v>100</v>
      </c>
      <c r="C12" s="32">
        <v>42432</v>
      </c>
      <c r="D12" s="5">
        <v>42416</v>
      </c>
      <c r="E12" s="21">
        <f t="shared" si="8"/>
        <v>-16</v>
      </c>
      <c r="F12" s="22">
        <f t="shared" si="9"/>
        <v>-1600</v>
      </c>
    </row>
    <row r="13" spans="1:8" x14ac:dyDescent="0.3">
      <c r="A13" s="26" t="s">
        <v>13</v>
      </c>
      <c r="B13" s="2">
        <v>87.2</v>
      </c>
      <c r="C13" s="3">
        <v>42449</v>
      </c>
      <c r="D13" s="3">
        <v>42416</v>
      </c>
      <c r="E13" s="19">
        <f t="shared" ref="E13:E29" si="10">IF(AND(C13&lt;&gt;"",D13&lt;&gt;""),D13-C13,"")</f>
        <v>-33</v>
      </c>
      <c r="F13" s="20">
        <f t="shared" ref="F13:F29" si="11">IF(AND(E13&lt;&gt;"",B13&lt;&gt;""),E13*B13,"")</f>
        <v>-2877.6</v>
      </c>
    </row>
    <row r="14" spans="1:8" ht="15" customHeight="1" x14ac:dyDescent="0.3">
      <c r="A14" s="27" t="s">
        <v>14</v>
      </c>
      <c r="B14" s="4">
        <v>13.51</v>
      </c>
      <c r="C14" s="5">
        <v>42433</v>
      </c>
      <c r="D14" s="5">
        <v>42416</v>
      </c>
      <c r="E14" s="21">
        <f t="shared" si="10"/>
        <v>-17</v>
      </c>
      <c r="F14" s="22">
        <f t="shared" si="11"/>
        <v>-229.67</v>
      </c>
    </row>
    <row r="15" spans="1:8" x14ac:dyDescent="0.3">
      <c r="A15" s="27">
        <v>8716068171</v>
      </c>
      <c r="B15" s="4">
        <v>19.899999999999999</v>
      </c>
      <c r="C15" s="5">
        <v>42477</v>
      </c>
      <c r="D15" s="5">
        <v>42416</v>
      </c>
      <c r="E15" s="21">
        <f t="shared" si="10"/>
        <v>-61</v>
      </c>
      <c r="F15" s="22">
        <f t="shared" si="11"/>
        <v>-1213.8999999999999</v>
      </c>
    </row>
    <row r="16" spans="1:8" x14ac:dyDescent="0.3">
      <c r="A16" s="27" t="s">
        <v>15</v>
      </c>
      <c r="B16" s="4">
        <v>2019.44</v>
      </c>
      <c r="C16" s="5">
        <v>42429</v>
      </c>
      <c r="D16" s="5">
        <v>42416</v>
      </c>
      <c r="E16" s="21">
        <f t="shared" si="10"/>
        <v>-13</v>
      </c>
      <c r="F16" s="22">
        <f t="shared" si="11"/>
        <v>-26252.720000000001</v>
      </c>
    </row>
    <row r="17" spans="1:6" x14ac:dyDescent="0.3">
      <c r="A17" s="27" t="s">
        <v>33</v>
      </c>
      <c r="B17" s="4">
        <v>200</v>
      </c>
      <c r="C17" s="5">
        <v>42422</v>
      </c>
      <c r="D17" s="5">
        <v>42416</v>
      </c>
      <c r="E17" s="21">
        <f t="shared" si="10"/>
        <v>-6</v>
      </c>
      <c r="F17" s="22">
        <f t="shared" si="11"/>
        <v>-1200</v>
      </c>
    </row>
    <row r="18" spans="1:6" x14ac:dyDescent="0.3">
      <c r="A18" s="27" t="s">
        <v>35</v>
      </c>
      <c r="B18" s="4">
        <v>1840</v>
      </c>
      <c r="C18" s="5">
        <v>42429</v>
      </c>
      <c r="D18" s="5">
        <v>42416</v>
      </c>
      <c r="E18" s="21">
        <f t="shared" si="10"/>
        <v>-13</v>
      </c>
      <c r="F18" s="22">
        <f t="shared" si="11"/>
        <v>-23920</v>
      </c>
    </row>
    <row r="19" spans="1:6" x14ac:dyDescent="0.3">
      <c r="A19" s="27" t="s">
        <v>34</v>
      </c>
      <c r="B19" s="4">
        <v>480</v>
      </c>
      <c r="C19" s="5">
        <v>42434</v>
      </c>
      <c r="D19" s="5">
        <v>42419</v>
      </c>
      <c r="E19" s="21">
        <f t="shared" si="10"/>
        <v>-15</v>
      </c>
      <c r="F19" s="22">
        <f t="shared" si="11"/>
        <v>-7200</v>
      </c>
    </row>
    <row r="20" spans="1:6" x14ac:dyDescent="0.3">
      <c r="A20" s="27" t="s">
        <v>26</v>
      </c>
      <c r="B20" s="4">
        <v>842</v>
      </c>
      <c r="C20" s="5">
        <v>42456</v>
      </c>
      <c r="D20" s="5">
        <v>42429</v>
      </c>
      <c r="E20" s="21">
        <f t="shared" si="10"/>
        <v>-27</v>
      </c>
      <c r="F20" s="22">
        <f t="shared" si="11"/>
        <v>-22734</v>
      </c>
    </row>
    <row r="21" spans="1:6" ht="15" customHeight="1" x14ac:dyDescent="0.3">
      <c r="A21" s="27" t="s">
        <v>16</v>
      </c>
      <c r="B21" s="4">
        <v>50</v>
      </c>
      <c r="C21" s="5">
        <v>42454</v>
      </c>
      <c r="D21" s="5">
        <v>42429</v>
      </c>
      <c r="E21" s="21">
        <f t="shared" si="10"/>
        <v>-25</v>
      </c>
      <c r="F21" s="22">
        <f t="shared" si="11"/>
        <v>-1250</v>
      </c>
    </row>
    <row r="22" spans="1:6" x14ac:dyDescent="0.3">
      <c r="A22" s="27" t="s">
        <v>17</v>
      </c>
      <c r="B22" s="4">
        <v>350</v>
      </c>
      <c r="C22" s="5">
        <v>42449</v>
      </c>
      <c r="D22" s="5">
        <v>42429</v>
      </c>
      <c r="E22" s="21">
        <f t="shared" si="10"/>
        <v>-20</v>
      </c>
      <c r="F22" s="22">
        <f t="shared" si="11"/>
        <v>-7000</v>
      </c>
    </row>
    <row r="23" spans="1:6" x14ac:dyDescent="0.3">
      <c r="A23" s="27" t="s">
        <v>37</v>
      </c>
      <c r="B23" s="4">
        <v>1426</v>
      </c>
      <c r="C23" s="5">
        <v>42455</v>
      </c>
      <c r="D23" s="5">
        <v>42429</v>
      </c>
      <c r="E23" s="21">
        <f t="shared" si="10"/>
        <v>-26</v>
      </c>
      <c r="F23" s="22">
        <f t="shared" si="11"/>
        <v>-37076</v>
      </c>
    </row>
    <row r="24" spans="1:6" x14ac:dyDescent="0.3">
      <c r="A24" s="27" t="s">
        <v>27</v>
      </c>
      <c r="B24" s="4">
        <v>475.67</v>
      </c>
      <c r="C24" s="5">
        <v>42490</v>
      </c>
      <c r="D24" s="5">
        <v>42446</v>
      </c>
      <c r="E24" s="21">
        <f t="shared" si="10"/>
        <v>-44</v>
      </c>
      <c r="F24" s="22">
        <f t="shared" si="11"/>
        <v>-20929.48</v>
      </c>
    </row>
    <row r="25" spans="1:6" x14ac:dyDescent="0.3">
      <c r="A25" s="27" t="s">
        <v>18</v>
      </c>
      <c r="B25" s="4">
        <v>453.07</v>
      </c>
      <c r="C25" s="5">
        <v>42489</v>
      </c>
      <c r="D25" s="5">
        <v>42446</v>
      </c>
      <c r="E25" s="21">
        <f t="shared" si="10"/>
        <v>-43</v>
      </c>
      <c r="F25" s="22">
        <f t="shared" si="11"/>
        <v>-19482.009999999998</v>
      </c>
    </row>
    <row r="26" spans="1:6" x14ac:dyDescent="0.3">
      <c r="A26" s="27" t="s">
        <v>19</v>
      </c>
      <c r="B26" s="4">
        <v>1538.14</v>
      </c>
      <c r="C26" s="5">
        <v>42490</v>
      </c>
      <c r="D26" s="5">
        <v>42446</v>
      </c>
      <c r="E26" s="21">
        <f t="shared" si="10"/>
        <v>-44</v>
      </c>
      <c r="F26" s="22">
        <f t="shared" si="11"/>
        <v>-67678.16</v>
      </c>
    </row>
    <row r="27" spans="1:6" ht="15" customHeight="1" x14ac:dyDescent="0.3">
      <c r="A27" s="27" t="s">
        <v>20</v>
      </c>
      <c r="B27" s="4">
        <v>2019.44</v>
      </c>
      <c r="C27" s="5">
        <v>42460</v>
      </c>
      <c r="D27" s="5">
        <v>42446</v>
      </c>
      <c r="E27" s="21">
        <f t="shared" si="10"/>
        <v>-14</v>
      </c>
      <c r="F27" s="22">
        <f t="shared" si="11"/>
        <v>-28272.16</v>
      </c>
    </row>
    <row r="28" spans="1:6" ht="15" customHeight="1" x14ac:dyDescent="0.3">
      <c r="A28" s="27" t="s">
        <v>39</v>
      </c>
      <c r="B28" s="4">
        <v>81.97</v>
      </c>
      <c r="C28" s="5">
        <v>42470</v>
      </c>
      <c r="D28" s="5">
        <v>42446</v>
      </c>
      <c r="E28" s="21">
        <f t="shared" si="10"/>
        <v>-24</v>
      </c>
      <c r="F28" s="22">
        <f t="shared" si="11"/>
        <v>-1967.28</v>
      </c>
    </row>
    <row r="29" spans="1:6" x14ac:dyDescent="0.3">
      <c r="A29" s="27" t="s">
        <v>28</v>
      </c>
      <c r="B29" s="4">
        <v>600</v>
      </c>
      <c r="C29" s="5">
        <v>42490</v>
      </c>
      <c r="D29" s="5">
        <v>42459</v>
      </c>
      <c r="E29" s="21">
        <f t="shared" si="10"/>
        <v>-31</v>
      </c>
      <c r="F29" s="22">
        <f t="shared" si="11"/>
        <v>-18600</v>
      </c>
    </row>
    <row r="30" spans="1:6" x14ac:dyDescent="0.3">
      <c r="A30" s="27" t="s">
        <v>29</v>
      </c>
      <c r="B30" s="4">
        <v>300</v>
      </c>
      <c r="C30" s="5">
        <v>42484</v>
      </c>
      <c r="D30" s="5">
        <v>42459</v>
      </c>
      <c r="E30" s="21">
        <f t="shared" si="0"/>
        <v>-25</v>
      </c>
      <c r="F30" s="22">
        <f t="shared" si="1"/>
        <v>-7500</v>
      </c>
    </row>
    <row r="31" spans="1:6" x14ac:dyDescent="0.3">
      <c r="A31" s="27" t="s">
        <v>30</v>
      </c>
      <c r="B31" s="4">
        <v>118.18</v>
      </c>
      <c r="C31" s="5">
        <v>42483</v>
      </c>
      <c r="D31" s="5">
        <v>42459</v>
      </c>
      <c r="E31" s="21">
        <f t="shared" si="0"/>
        <v>-24</v>
      </c>
      <c r="F31" s="22">
        <f t="shared" si="1"/>
        <v>-2836.32</v>
      </c>
    </row>
    <row r="32" spans="1:6" x14ac:dyDescent="0.3">
      <c r="A32" s="27" t="s">
        <v>36</v>
      </c>
      <c r="B32" s="4">
        <v>2000</v>
      </c>
      <c r="C32" s="5">
        <v>42481</v>
      </c>
      <c r="D32" s="5">
        <v>42459</v>
      </c>
      <c r="E32" s="21">
        <f t="shared" si="0"/>
        <v>-22</v>
      </c>
      <c r="F32" s="22">
        <f t="shared" si="1"/>
        <v>-44000</v>
      </c>
    </row>
    <row r="33" spans="1:6" x14ac:dyDescent="0.3">
      <c r="A33" s="27" t="s">
        <v>38</v>
      </c>
      <c r="B33" s="4">
        <v>1787</v>
      </c>
      <c r="C33" s="5">
        <v>42481</v>
      </c>
      <c r="D33" s="5">
        <v>42459</v>
      </c>
      <c r="E33" s="21">
        <f t="shared" si="0"/>
        <v>-22</v>
      </c>
      <c r="F33" s="22">
        <f t="shared" si="1"/>
        <v>-39314</v>
      </c>
    </row>
    <row r="34" spans="1:6" x14ac:dyDescent="0.3">
      <c r="A34" s="18"/>
      <c r="B34" s="6"/>
      <c r="C34" s="7"/>
      <c r="D34" s="7"/>
      <c r="E34" s="23" t="str">
        <f t="shared" si="0"/>
        <v/>
      </c>
      <c r="F34" s="24" t="str">
        <f t="shared" si="1"/>
        <v/>
      </c>
    </row>
    <row r="35" spans="1:6" s="13" customFormat="1" ht="24" customHeight="1" x14ac:dyDescent="0.3">
      <c r="A35" s="8" t="s">
        <v>0</v>
      </c>
      <c r="B35" s="9">
        <f>SUM(B4:B34)</f>
        <v>22884.400000000001</v>
      </c>
      <c r="C35" s="10"/>
      <c r="D35" s="10"/>
      <c r="E35" s="11"/>
      <c r="F35" s="12">
        <f>SUM(F4:F34)</f>
        <v>-462490.46</v>
      </c>
    </row>
    <row r="38" spans="1:6" ht="36" customHeight="1" x14ac:dyDescent="0.3">
      <c r="A38" s="37" t="s">
        <v>7</v>
      </c>
      <c r="B38" s="38"/>
      <c r="C38" s="38"/>
      <c r="D38" s="25">
        <f>IF(AND(F35&lt;&gt;"",B35&lt;&gt;0),F35/B35,"")</f>
        <v>-20.209857370086173</v>
      </c>
    </row>
  </sheetData>
  <mergeCells count="6">
    <mergeCell ref="F2:F3"/>
    <mergeCell ref="E2:E3"/>
    <mergeCell ref="A38:C38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Lucia Pregliasco</cp:lastModifiedBy>
  <cp:lastPrinted>2015-07-30T07:20:22Z</cp:lastPrinted>
  <dcterms:created xsi:type="dcterms:W3CDTF">2015-03-02T16:51:10Z</dcterms:created>
  <dcterms:modified xsi:type="dcterms:W3CDTF">2016-04-07T09:20:08Z</dcterms:modified>
</cp:coreProperties>
</file>