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8" windowWidth="15600" windowHeight="9972"/>
  </bookViews>
  <sheets>
    <sheet name="IV TRIMESTRE" sheetId="1" r:id="rId1"/>
  </sheets>
  <calcPr calcId="145621"/>
</workbook>
</file>

<file path=xl/calcChain.xml><?xml version="1.0" encoding="utf-8"?>
<calcChain xmlns="http://schemas.openxmlformats.org/spreadsheetml/2006/main">
  <c r="F18" i="1" l="1"/>
  <c r="E18" i="1"/>
  <c r="E13" i="1"/>
  <c r="F13" i="1" s="1"/>
  <c r="E12" i="1"/>
  <c r="F12" i="1" s="1"/>
  <c r="E37" i="1" l="1"/>
  <c r="F37" i="1" s="1"/>
  <c r="E33" i="1"/>
  <c r="F33" i="1" s="1"/>
  <c r="E32" i="1"/>
  <c r="F32" i="1" s="1"/>
  <c r="E36" i="1"/>
  <c r="F36" i="1" s="1"/>
  <c r="E31" i="1"/>
  <c r="F31" i="1" s="1"/>
  <c r="E27" i="1"/>
  <c r="F27" i="1" s="1"/>
  <c r="E19" i="1"/>
  <c r="F19" i="1" s="1"/>
  <c r="E41" i="1"/>
  <c r="F41" i="1" s="1"/>
  <c r="E35" i="1"/>
  <c r="F35" i="1" s="1"/>
  <c r="E26" i="1"/>
  <c r="F26" i="1" s="1"/>
  <c r="E25" i="1"/>
  <c r="F25" i="1" s="1"/>
  <c r="E24" i="1"/>
  <c r="F24" i="1" s="1"/>
  <c r="E23" i="1"/>
  <c r="F23" i="1" s="1"/>
  <c r="E17" i="1"/>
  <c r="F17" i="1" s="1"/>
  <c r="E10" i="1"/>
  <c r="F10" i="1" s="1"/>
  <c r="E9" i="1"/>
  <c r="F9" i="1" s="1"/>
  <c r="E11" i="1"/>
  <c r="F11" i="1" s="1"/>
  <c r="E49" i="1" l="1"/>
  <c r="F49" i="1" s="1"/>
  <c r="E43" i="1"/>
  <c r="F43" i="1" s="1"/>
  <c r="E42" i="1"/>
  <c r="F42" i="1" s="1"/>
  <c r="E48" i="1"/>
  <c r="F48" i="1" s="1"/>
  <c r="E47" i="1"/>
  <c r="F47" i="1" s="1"/>
  <c r="E46" i="1"/>
  <c r="F46" i="1" s="1"/>
  <c r="E45" i="1"/>
  <c r="F45" i="1" s="1"/>
  <c r="E44" i="1"/>
  <c r="F44" i="1" s="1"/>
  <c r="E34" i="1" l="1"/>
  <c r="F34" i="1" s="1"/>
  <c r="E28" i="1"/>
  <c r="F28" i="1" s="1"/>
  <c r="E22" i="1"/>
  <c r="F22" i="1" s="1"/>
  <c r="E15" i="1"/>
  <c r="F15" i="1" s="1"/>
  <c r="E14" i="1"/>
  <c r="F14" i="1" s="1"/>
  <c r="E38" i="1"/>
  <c r="F38" i="1" s="1"/>
  <c r="E16" i="1"/>
  <c r="F16" i="1" s="1"/>
  <c r="B51" i="1" l="1"/>
  <c r="E50" i="1"/>
  <c r="F50" i="1" s="1"/>
  <c r="E30" i="1"/>
  <c r="F30" i="1" s="1"/>
  <c r="E21" i="1"/>
  <c r="F21" i="1" s="1"/>
  <c r="E29" i="1"/>
  <c r="F29" i="1" s="1"/>
  <c r="E40" i="1"/>
  <c r="F40" i="1" s="1"/>
  <c r="E39" i="1"/>
  <c r="F39" i="1" s="1"/>
  <c r="E8" i="1"/>
  <c r="F8" i="1" s="1"/>
  <c r="E20" i="1"/>
  <c r="F20" i="1" s="1"/>
  <c r="F51" i="1" l="1"/>
  <c r="D54" i="1" s="1"/>
</calcChain>
</file>

<file path=xl/sharedStrings.xml><?xml version="1.0" encoding="utf-8"?>
<sst xmlns="http://schemas.openxmlformats.org/spreadsheetml/2006/main" count="44" uniqueCount="44">
  <si>
    <t>TOTALE</t>
  </si>
  <si>
    <t>Dati fattura</t>
  </si>
  <si>
    <t>numero</t>
  </si>
  <si>
    <t>giorni effettivi</t>
  </si>
  <si>
    <t>(IVA esclusa)</t>
  </si>
  <si>
    <t>importo dovuto</t>
  </si>
  <si>
    <t>(imponibile)</t>
  </si>
  <si>
    <t>INDICATORE DI TEMPESTIVITA' DEI PAGAMENTI:</t>
  </si>
  <si>
    <t>data scadenza</t>
  </si>
  <si>
    <t>data pagamento</t>
  </si>
  <si>
    <t>parametri</t>
  </si>
  <si>
    <t>FATTPA 2_17</t>
  </si>
  <si>
    <t>2924</t>
  </si>
  <si>
    <t>562</t>
  </si>
  <si>
    <t>1153/PA</t>
  </si>
  <si>
    <t>581</t>
  </si>
  <si>
    <t>260/10</t>
  </si>
  <si>
    <t>20174E32035</t>
  </si>
  <si>
    <t>17019</t>
  </si>
  <si>
    <t>8717348927</t>
  </si>
  <si>
    <t>8717347529</t>
  </si>
  <si>
    <t>00056</t>
  </si>
  <si>
    <t>871737242</t>
  </si>
  <si>
    <t>10</t>
  </si>
  <si>
    <t>662/PA</t>
  </si>
  <si>
    <t>EED/1105</t>
  </si>
  <si>
    <t>00046</t>
  </si>
  <si>
    <t>PA/0000092/17</t>
  </si>
  <si>
    <t>E-129</t>
  </si>
  <si>
    <t>29E-17</t>
  </si>
  <si>
    <t>30E-17</t>
  </si>
  <si>
    <t>32E-17</t>
  </si>
  <si>
    <t>33E-17</t>
  </si>
  <si>
    <t>3490</t>
  </si>
  <si>
    <t>85PA</t>
  </si>
  <si>
    <t>86PA</t>
  </si>
  <si>
    <t>681/PA</t>
  </si>
  <si>
    <t>000004-2017-PA</t>
  </si>
  <si>
    <t>10/437</t>
  </si>
  <si>
    <t>10/476</t>
  </si>
  <si>
    <t>20174E35593</t>
  </si>
  <si>
    <t>FATTPA 6_17</t>
  </si>
  <si>
    <t>3641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</si>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</sst>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9"/>
      <color theme="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ont="1" applyFill="1" applyAlignment="1">
      <alignment vertical="center"/>
    </xf>
    <xf numFmtId="43" fontId="0" fillId="0" borderId="11" xfId="1" applyFont="1" applyFill="1" applyBorder="1" applyAlignment="1">
      <alignment vertical="center"/>
    </xf>
    <xf numFmtId="14" fontId="0" fillId="0" borderId="11" xfId="0" applyNumberFormat="1" applyFont="1" applyFill="1" applyBorder="1" applyAlignment="1">
      <alignment horizontal="center" vertical="center"/>
    </xf>
    <xf numFmtId="43" fontId="0" fillId="0" borderId="5" xfId="1" applyFont="1" applyFill="1" applyBorder="1" applyAlignment="1">
      <alignment vertical="center"/>
    </xf>
    <xf numFmtId="14" fontId="0" fillId="0" borderId="5" xfId="0" applyNumberFormat="1" applyFont="1" applyFill="1" applyBorder="1" applyAlignment="1">
      <alignment horizontal="center" vertical="center"/>
    </xf>
    <xf numFmtId="43" fontId="0" fillId="0" borderId="17" xfId="1" applyFont="1" applyFill="1" applyBorder="1" applyAlignment="1">
      <alignment vertical="center"/>
    </xf>
    <xf numFmtId="14" fontId="0" fillId="0" borderId="17" xfId="0" applyNumberFormat="1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43" fontId="2" fillId="2" borderId="14" xfId="1" applyFont="1" applyFill="1" applyBorder="1" applyAlignment="1">
      <alignment vertical="center"/>
    </xf>
    <xf numFmtId="14" fontId="2" fillId="2" borderId="14" xfId="0" applyNumberFormat="1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vertical="center"/>
    </xf>
    <xf numFmtId="164" fontId="2" fillId="2" borderId="15" xfId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0" fillId="0" borderId="20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/>
    </xf>
    <xf numFmtId="0" fontId="4" fillId="2" borderId="17" xfId="0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 vertical="top" wrapText="1"/>
    </xf>
    <xf numFmtId="0" fontId="0" fillId="3" borderId="11" xfId="0" applyFont="1" applyFill="1" applyBorder="1" applyAlignment="1">
      <alignment horizontal="center" vertical="center"/>
    </xf>
    <xf numFmtId="164" fontId="0" fillId="3" borderId="12" xfId="0" applyNumberFormat="1" applyFont="1" applyFill="1" applyBorder="1" applyAlignment="1">
      <alignment horizontal="center" vertical="center"/>
    </xf>
    <xf numFmtId="0" fontId="0" fillId="3" borderId="5" xfId="0" applyFont="1" applyFill="1" applyBorder="1" applyAlignment="1">
      <alignment horizontal="center" vertical="center"/>
    </xf>
    <xf numFmtId="164" fontId="0" fillId="3" borderId="6" xfId="0" applyNumberFormat="1" applyFont="1" applyFill="1" applyBorder="1" applyAlignment="1">
      <alignment horizontal="center" vertical="center"/>
    </xf>
    <xf numFmtId="0" fontId="0" fillId="3" borderId="17" xfId="0" applyFont="1" applyFill="1" applyBorder="1" applyAlignment="1">
      <alignment horizontal="center" vertical="center"/>
    </xf>
    <xf numFmtId="164" fontId="0" fillId="3" borderId="18" xfId="0" applyNumberFormat="1" applyFont="1" applyFill="1" applyBorder="1" applyAlignment="1">
      <alignment horizontal="center" vertical="center"/>
    </xf>
    <xf numFmtId="4" fontId="6" fillId="3" borderId="26" xfId="0" applyNumberFormat="1" applyFont="1" applyFill="1" applyBorder="1" applyAlignment="1">
      <alignment horizontal="center" vertical="center"/>
    </xf>
    <xf numFmtId="49" fontId="0" fillId="0" borderId="10" xfId="0" applyNumberFormat="1" applyFont="1" applyFill="1" applyBorder="1" applyAlignment="1">
      <alignment horizontal="right" vertical="center"/>
    </xf>
    <xf numFmtId="49" fontId="0" fillId="0" borderId="4" xfId="0" applyNumberFormat="1" applyFont="1" applyFill="1" applyBorder="1" applyAlignment="1">
      <alignment horizontal="right" vertical="center"/>
    </xf>
    <xf numFmtId="49" fontId="7" fillId="0" borderId="4" xfId="0" applyNumberFormat="1" applyFont="1" applyFill="1" applyBorder="1" applyAlignment="1">
      <alignment horizontal="right" vertical="center"/>
    </xf>
    <xf numFmtId="0" fontId="0" fillId="0" borderId="27" xfId="0" applyFont="1" applyFill="1" applyBorder="1" applyAlignment="1">
      <alignment horizontal="center" vertical="center"/>
    </xf>
    <xf numFmtId="49" fontId="0" fillId="0" borderId="16" xfId="0" applyNumberFormat="1" applyFont="1" applyFill="1" applyBorder="1" applyAlignment="1">
      <alignment horizontal="right" vertical="center"/>
    </xf>
    <xf numFmtId="0" fontId="8" fillId="0" borderId="5" xfId="0" applyFont="1" applyBorder="1" applyAlignment="1">
      <alignment horizontal="right"/>
    </xf>
    <xf numFmtId="0" fontId="8" fillId="0" borderId="28" xfId="0" applyFont="1" applyBorder="1" applyAlignment="1">
      <alignment horizontal="right"/>
    </xf>
    <xf numFmtId="0" fontId="0" fillId="0" borderId="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right" vertical="center"/>
    </xf>
    <xf numFmtId="0" fontId="6" fillId="0" borderId="25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G54"/>
  <sheetViews>
    <sheetView tabSelected="1" zoomScaleNormal="100" workbookViewId="0">
      <selection activeCell="H14" sqref="H14"/>
    </sheetView>
  </sheetViews>
  <sheetFormatPr defaultColWidth="9.109375" defaultRowHeight="14.4" x14ac:dyDescent="0.3"/>
  <cols>
    <col min="1" max="1" width="16" style="1" customWidth="1"/>
    <col min="2" max="4" width="15.6640625" style="1" customWidth="1"/>
    <col min="5" max="6" width="11.5546875" style="1" customWidth="1"/>
    <col min="7" max="7" width="9.109375" style="1"/>
    <col min="8" max="8" width="12.44140625" style="1" customWidth="1"/>
    <col min="9" max="16384" width="9.109375" style="1"/>
  </cols>
  <sheetData>
    <row r="5" spans="1:7" ht="16.8" customHeight="1" x14ac:dyDescent="0.3">
      <c r="A5" s="39" t="s">
        <v>1</v>
      </c>
      <c r="B5" s="40"/>
      <c r="C5" s="40"/>
      <c r="D5" s="41"/>
      <c r="E5" s="14"/>
      <c r="F5" s="15"/>
    </row>
    <row r="6" spans="1:7" ht="13.8" customHeight="1" x14ac:dyDescent="0.3">
      <c r="A6" s="42" t="s">
        <v>2</v>
      </c>
      <c r="B6" s="16" t="s">
        <v>5</v>
      </c>
      <c r="C6" s="44" t="s">
        <v>8</v>
      </c>
      <c r="D6" s="16" t="s">
        <v>9</v>
      </c>
      <c r="E6" s="35" t="s">
        <v>3</v>
      </c>
      <c r="F6" s="33" t="s">
        <v>10</v>
      </c>
    </row>
    <row r="7" spans="1:7" ht="15.6" customHeight="1" x14ac:dyDescent="0.3">
      <c r="A7" s="43"/>
      <c r="B7" s="17" t="s">
        <v>4</v>
      </c>
      <c r="C7" s="45"/>
      <c r="D7" s="17" t="s">
        <v>6</v>
      </c>
      <c r="E7" s="36"/>
      <c r="F7" s="34"/>
    </row>
    <row r="8" spans="1:7" ht="12" customHeight="1" x14ac:dyDescent="0.3">
      <c r="A8" s="27" t="s">
        <v>12</v>
      </c>
      <c r="B8" s="4">
        <v>110</v>
      </c>
      <c r="C8" s="5">
        <v>43077</v>
      </c>
      <c r="D8" s="5">
        <v>43019</v>
      </c>
      <c r="E8" s="20">
        <f t="shared" ref="E8:E40" si="0">IF(AND(C8&lt;&gt;"",D8&lt;&gt;""),D8-C8,"")</f>
        <v>-58</v>
      </c>
      <c r="F8" s="21">
        <f t="shared" ref="F8:F40" si="1">IF(AND(E8&lt;&gt;"",B8&lt;&gt;""),E8*B8,"")</f>
        <v>-6380</v>
      </c>
    </row>
    <row r="9" spans="1:7" ht="12" customHeight="1" x14ac:dyDescent="0.3">
      <c r="A9" s="27" t="s">
        <v>26</v>
      </c>
      <c r="B9" s="4">
        <v>235</v>
      </c>
      <c r="C9" s="5">
        <v>43042</v>
      </c>
      <c r="D9" s="5">
        <v>43019</v>
      </c>
      <c r="E9" s="20">
        <f t="shared" ref="E9" si="2">IF(AND(C9&lt;&gt;"",D9&lt;&gt;""),D9-C9,"")</f>
        <v>-23</v>
      </c>
      <c r="F9" s="21">
        <f t="shared" ref="F9" si="3">IF(AND(E9&lt;&gt;"",B9&lt;&gt;""),E9*B9,"")</f>
        <v>-5405</v>
      </c>
    </row>
    <row r="10" spans="1:7" ht="12" customHeight="1" x14ac:dyDescent="0.3">
      <c r="A10" s="27" t="s">
        <v>27</v>
      </c>
      <c r="B10" s="4">
        <v>124.98</v>
      </c>
      <c r="C10" s="5">
        <v>43039</v>
      </c>
      <c r="D10" s="5">
        <v>43019</v>
      </c>
      <c r="E10" s="20">
        <f t="shared" ref="E10" si="4">IF(AND(C10&lt;&gt;"",D10&lt;&gt;""),D10-C10,"")</f>
        <v>-20</v>
      </c>
      <c r="F10" s="21">
        <f t="shared" ref="F10" si="5">IF(AND(E10&lt;&gt;"",B10&lt;&gt;""),E10*B10,"")</f>
        <v>-2499.6</v>
      </c>
    </row>
    <row r="11" spans="1:7" ht="12" customHeight="1" x14ac:dyDescent="0.3">
      <c r="A11" s="27" t="s">
        <v>25</v>
      </c>
      <c r="B11" s="4">
        <v>174.38</v>
      </c>
      <c r="C11" s="5">
        <v>43069</v>
      </c>
      <c r="D11" s="5">
        <v>43019</v>
      </c>
      <c r="E11" s="20">
        <f t="shared" ref="E11:E13" si="6">IF(AND(C11&lt;&gt;"",D11&lt;&gt;""),D11-C11,"")</f>
        <v>-50</v>
      </c>
      <c r="F11" s="21">
        <f t="shared" ref="F11:F13" si="7">IF(AND(E11&lt;&gt;"",B11&lt;&gt;""),E11*B11,"")</f>
        <v>-8719</v>
      </c>
    </row>
    <row r="12" spans="1:7" ht="12" customHeight="1" x14ac:dyDescent="0.3">
      <c r="A12" s="27">
        <v>2017004368</v>
      </c>
      <c r="B12" s="4">
        <v>2969.7</v>
      </c>
      <c r="C12" s="5">
        <v>43063</v>
      </c>
      <c r="D12" s="5">
        <v>43019</v>
      </c>
      <c r="E12" s="20">
        <f t="shared" si="6"/>
        <v>-44</v>
      </c>
      <c r="F12" s="21">
        <f t="shared" si="7"/>
        <v>-130666.79999999999</v>
      </c>
    </row>
    <row r="13" spans="1:7" ht="12" customHeight="1" x14ac:dyDescent="0.3">
      <c r="A13" s="27">
        <v>2017004369</v>
      </c>
      <c r="B13" s="4">
        <v>171</v>
      </c>
      <c r="C13" s="5">
        <v>43063</v>
      </c>
      <c r="D13" s="5">
        <v>43019</v>
      </c>
      <c r="E13" s="20">
        <f t="shared" si="6"/>
        <v>-44</v>
      </c>
      <c r="F13" s="21">
        <f t="shared" si="7"/>
        <v>-7524</v>
      </c>
    </row>
    <row r="14" spans="1:7" ht="12" customHeight="1" x14ac:dyDescent="0.3">
      <c r="A14" s="27" t="s">
        <v>13</v>
      </c>
      <c r="B14" s="4">
        <v>331.99</v>
      </c>
      <c r="C14" s="5">
        <v>43068</v>
      </c>
      <c r="D14" s="5">
        <v>43025</v>
      </c>
      <c r="E14" s="20">
        <f t="shared" si="0"/>
        <v>-43</v>
      </c>
      <c r="F14" s="21">
        <f t="shared" si="1"/>
        <v>-14275.57</v>
      </c>
    </row>
    <row r="15" spans="1:7" ht="12" customHeight="1" x14ac:dyDescent="0.25">
      <c r="A15" s="30" t="s">
        <v>14</v>
      </c>
      <c r="B15" s="4">
        <v>1397.2</v>
      </c>
      <c r="C15" s="5">
        <v>43050</v>
      </c>
      <c r="D15" s="5">
        <v>43025</v>
      </c>
      <c r="E15" s="20">
        <f t="shared" si="0"/>
        <v>-25</v>
      </c>
      <c r="F15" s="21">
        <f t="shared" si="1"/>
        <v>-34930</v>
      </c>
    </row>
    <row r="16" spans="1:7" ht="12" customHeight="1" x14ac:dyDescent="0.25">
      <c r="A16" s="30">
        <v>8717309100</v>
      </c>
      <c r="B16" s="4">
        <v>5.75</v>
      </c>
      <c r="C16" s="5">
        <v>43051</v>
      </c>
      <c r="D16" s="5">
        <v>43025</v>
      </c>
      <c r="E16" s="20">
        <f t="shared" si="0"/>
        <v>-26</v>
      </c>
      <c r="F16" s="21">
        <f t="shared" si="1"/>
        <v>-149.5</v>
      </c>
      <c r="G16" s="28"/>
    </row>
    <row r="17" spans="1:7" ht="12" customHeight="1" x14ac:dyDescent="0.25">
      <c r="A17" s="31" t="s">
        <v>28</v>
      </c>
      <c r="B17" s="4">
        <v>136</v>
      </c>
      <c r="C17" s="5">
        <v>43069</v>
      </c>
      <c r="D17" s="5">
        <v>43025</v>
      </c>
      <c r="E17" s="20">
        <f t="shared" si="0"/>
        <v>-44</v>
      </c>
      <c r="F17" s="21">
        <f t="shared" si="1"/>
        <v>-5984</v>
      </c>
      <c r="G17" s="32"/>
    </row>
    <row r="18" spans="1:7" ht="12" customHeight="1" x14ac:dyDescent="0.25">
      <c r="A18" s="31">
        <v>2017004370</v>
      </c>
      <c r="B18" s="4">
        <v>11.4</v>
      </c>
      <c r="C18" s="5">
        <v>43063</v>
      </c>
      <c r="D18" s="5">
        <v>43027</v>
      </c>
      <c r="E18" s="20">
        <f t="shared" si="0"/>
        <v>-36</v>
      </c>
      <c r="F18" s="21">
        <f t="shared" si="1"/>
        <v>-410.40000000000003</v>
      </c>
      <c r="G18" s="32"/>
    </row>
    <row r="19" spans="1:7" ht="12" customHeight="1" x14ac:dyDescent="0.25">
      <c r="A19" s="31" t="s">
        <v>37</v>
      </c>
      <c r="B19" s="4">
        <v>1361</v>
      </c>
      <c r="C19" s="5">
        <v>43064</v>
      </c>
      <c r="D19" s="5">
        <v>43042</v>
      </c>
      <c r="E19" s="20">
        <f t="shared" si="0"/>
        <v>-22</v>
      </c>
      <c r="F19" s="21">
        <f t="shared" si="1"/>
        <v>-29942</v>
      </c>
      <c r="G19" s="32"/>
    </row>
    <row r="20" spans="1:7" ht="12" customHeight="1" x14ac:dyDescent="0.3">
      <c r="A20" s="26" t="s">
        <v>15</v>
      </c>
      <c r="B20" s="4">
        <v>7.68</v>
      </c>
      <c r="C20" s="5">
        <v>43079</v>
      </c>
      <c r="D20" s="5">
        <v>43055</v>
      </c>
      <c r="E20" s="20">
        <f t="shared" si="0"/>
        <v>-24</v>
      </c>
      <c r="F20" s="21">
        <f t="shared" si="1"/>
        <v>-184.32</v>
      </c>
    </row>
    <row r="21" spans="1:7" ht="12" customHeight="1" x14ac:dyDescent="0.3">
      <c r="A21" s="26" t="s">
        <v>16</v>
      </c>
      <c r="B21" s="4">
        <v>82.2</v>
      </c>
      <c r="C21" s="5">
        <v>43100</v>
      </c>
      <c r="D21" s="5">
        <v>43055</v>
      </c>
      <c r="E21" s="20">
        <f t="shared" si="0"/>
        <v>-45</v>
      </c>
      <c r="F21" s="21">
        <f t="shared" si="1"/>
        <v>-3699</v>
      </c>
    </row>
    <row r="22" spans="1:7" ht="12" customHeight="1" x14ac:dyDescent="0.3">
      <c r="A22" s="26" t="s">
        <v>17</v>
      </c>
      <c r="B22" s="4">
        <v>150.38</v>
      </c>
      <c r="C22" s="5">
        <v>43093</v>
      </c>
      <c r="D22" s="5">
        <v>43055</v>
      </c>
      <c r="E22" s="20">
        <f t="shared" si="0"/>
        <v>-38</v>
      </c>
      <c r="F22" s="21">
        <f t="shared" si="1"/>
        <v>-5714.44</v>
      </c>
    </row>
    <row r="23" spans="1:7" ht="12" customHeight="1" x14ac:dyDescent="0.3">
      <c r="A23" s="26" t="s">
        <v>29</v>
      </c>
      <c r="B23" s="4">
        <v>450</v>
      </c>
      <c r="C23" s="5">
        <v>43078</v>
      </c>
      <c r="D23" s="5">
        <v>43055</v>
      </c>
      <c r="E23" s="20">
        <f t="shared" si="0"/>
        <v>-23</v>
      </c>
      <c r="F23" s="21">
        <f t="shared" si="1"/>
        <v>-10350</v>
      </c>
    </row>
    <row r="24" spans="1:7" ht="12" customHeight="1" x14ac:dyDescent="0.3">
      <c r="A24" s="26" t="s">
        <v>30</v>
      </c>
      <c r="B24" s="4">
        <v>280</v>
      </c>
      <c r="C24" s="5">
        <v>43078</v>
      </c>
      <c r="D24" s="5">
        <v>43055</v>
      </c>
      <c r="E24" s="20">
        <f t="shared" si="0"/>
        <v>-23</v>
      </c>
      <c r="F24" s="21">
        <f t="shared" si="1"/>
        <v>-6440</v>
      </c>
    </row>
    <row r="25" spans="1:7" ht="12" customHeight="1" x14ac:dyDescent="0.3">
      <c r="A25" s="26" t="s">
        <v>31</v>
      </c>
      <c r="B25" s="4">
        <v>450</v>
      </c>
      <c r="C25" s="5">
        <v>43078</v>
      </c>
      <c r="D25" s="5">
        <v>43055</v>
      </c>
      <c r="E25" s="20">
        <f t="shared" si="0"/>
        <v>-23</v>
      </c>
      <c r="F25" s="21">
        <f t="shared" si="1"/>
        <v>-10350</v>
      </c>
    </row>
    <row r="26" spans="1:7" ht="12" customHeight="1" x14ac:dyDescent="0.3">
      <c r="A26" s="26" t="s">
        <v>32</v>
      </c>
      <c r="B26" s="4">
        <v>800</v>
      </c>
      <c r="C26" s="5">
        <v>43078</v>
      </c>
      <c r="D26" s="5">
        <v>43055</v>
      </c>
      <c r="E26" s="20">
        <f t="shared" si="0"/>
        <v>-23</v>
      </c>
      <c r="F26" s="21">
        <f t="shared" si="1"/>
        <v>-18400</v>
      </c>
    </row>
    <row r="27" spans="1:7" ht="12" customHeight="1" x14ac:dyDescent="0.3">
      <c r="A27" s="26" t="s">
        <v>38</v>
      </c>
      <c r="B27" s="4">
        <v>106.56</v>
      </c>
      <c r="C27" s="5">
        <v>43100</v>
      </c>
      <c r="D27" s="5">
        <v>43055</v>
      </c>
      <c r="E27" s="20">
        <f t="shared" si="0"/>
        <v>-45</v>
      </c>
      <c r="F27" s="21">
        <f t="shared" si="1"/>
        <v>-4795.2</v>
      </c>
    </row>
    <row r="28" spans="1:7" ht="12" customHeight="1" x14ac:dyDescent="0.3">
      <c r="A28" s="26" t="s">
        <v>18</v>
      </c>
      <c r="B28" s="4">
        <v>697.8</v>
      </c>
      <c r="C28" s="5">
        <v>43090</v>
      </c>
      <c r="D28" s="5">
        <v>43068</v>
      </c>
      <c r="E28" s="20">
        <f t="shared" si="0"/>
        <v>-22</v>
      </c>
      <c r="F28" s="21">
        <f t="shared" si="1"/>
        <v>-15351.599999999999</v>
      </c>
    </row>
    <row r="29" spans="1:7" ht="12" customHeight="1" x14ac:dyDescent="0.3">
      <c r="A29" s="26" t="s">
        <v>19</v>
      </c>
      <c r="B29" s="4">
        <v>2.2400000000000002</v>
      </c>
      <c r="C29" s="5">
        <v>43091</v>
      </c>
      <c r="D29" s="5">
        <v>43068</v>
      </c>
      <c r="E29" s="20">
        <f t="shared" si="0"/>
        <v>-23</v>
      </c>
      <c r="F29" s="21">
        <f t="shared" si="1"/>
        <v>-51.52</v>
      </c>
    </row>
    <row r="30" spans="1:7" ht="12" customHeight="1" x14ac:dyDescent="0.3">
      <c r="A30" s="25" t="s">
        <v>20</v>
      </c>
      <c r="B30" s="2">
        <v>8.57</v>
      </c>
      <c r="C30" s="3">
        <v>43091</v>
      </c>
      <c r="D30" s="3">
        <v>43068</v>
      </c>
      <c r="E30" s="18">
        <f t="shared" si="0"/>
        <v>-23</v>
      </c>
      <c r="F30" s="19">
        <f t="shared" si="1"/>
        <v>-197.11</v>
      </c>
    </row>
    <row r="31" spans="1:7" ht="12" customHeight="1" x14ac:dyDescent="0.3">
      <c r="A31" s="25" t="s">
        <v>39</v>
      </c>
      <c r="B31" s="2">
        <v>81.97</v>
      </c>
      <c r="C31" s="3">
        <v>43100</v>
      </c>
      <c r="D31" s="3">
        <v>43068</v>
      </c>
      <c r="E31" s="18">
        <f t="shared" si="0"/>
        <v>-32</v>
      </c>
      <c r="F31" s="19">
        <f t="shared" si="1"/>
        <v>-2623.04</v>
      </c>
    </row>
    <row r="32" spans="1:7" ht="12" customHeight="1" x14ac:dyDescent="0.3">
      <c r="A32" s="25" t="s">
        <v>11</v>
      </c>
      <c r="B32" s="2">
        <v>240</v>
      </c>
      <c r="C32" s="3">
        <v>43092</v>
      </c>
      <c r="D32" s="3">
        <v>43068</v>
      </c>
      <c r="E32" s="18">
        <f t="shared" si="0"/>
        <v>-24</v>
      </c>
      <c r="F32" s="19">
        <f t="shared" si="1"/>
        <v>-5760</v>
      </c>
    </row>
    <row r="33" spans="1:6" ht="12" customHeight="1" x14ac:dyDescent="0.3">
      <c r="A33" s="25" t="s">
        <v>42</v>
      </c>
      <c r="B33" s="2">
        <v>84.94</v>
      </c>
      <c r="C33" s="3">
        <v>43091</v>
      </c>
      <c r="D33" s="3">
        <v>43068</v>
      </c>
      <c r="E33" s="18">
        <f t="shared" si="0"/>
        <v>-23</v>
      </c>
      <c r="F33" s="19">
        <f t="shared" si="1"/>
        <v>-1953.62</v>
      </c>
    </row>
    <row r="34" spans="1:6" ht="12" customHeight="1" x14ac:dyDescent="0.3">
      <c r="A34" s="26" t="s">
        <v>21</v>
      </c>
      <c r="B34" s="4">
        <v>249.6</v>
      </c>
      <c r="C34" s="5">
        <v>43106</v>
      </c>
      <c r="D34" s="5">
        <v>43081</v>
      </c>
      <c r="E34" s="20">
        <f t="shared" si="0"/>
        <v>-25</v>
      </c>
      <c r="F34" s="21">
        <f t="shared" si="1"/>
        <v>-6240</v>
      </c>
    </row>
    <row r="35" spans="1:6" ht="12" customHeight="1" x14ac:dyDescent="0.3">
      <c r="A35" s="27" t="s">
        <v>33</v>
      </c>
      <c r="B35" s="4">
        <v>699</v>
      </c>
      <c r="C35" s="5">
        <v>43106</v>
      </c>
      <c r="D35" s="5">
        <v>43081</v>
      </c>
      <c r="E35" s="20">
        <f t="shared" si="0"/>
        <v>-25</v>
      </c>
      <c r="F35" s="21">
        <f t="shared" si="1"/>
        <v>-17475</v>
      </c>
    </row>
    <row r="36" spans="1:6" ht="12" customHeight="1" x14ac:dyDescent="0.3">
      <c r="A36" s="27" t="s">
        <v>40</v>
      </c>
      <c r="B36" s="4">
        <v>125.78</v>
      </c>
      <c r="C36" s="5">
        <v>43128</v>
      </c>
      <c r="D36" s="5">
        <v>43075</v>
      </c>
      <c r="E36" s="20">
        <f t="shared" si="0"/>
        <v>-53</v>
      </c>
      <c r="F36" s="21">
        <f t="shared" si="1"/>
        <v>-6666.34</v>
      </c>
    </row>
    <row r="37" spans="1:6" ht="12" customHeight="1" x14ac:dyDescent="0.3">
      <c r="A37" s="27" t="s">
        <v>43</v>
      </c>
      <c r="B37" s="4">
        <v>1800</v>
      </c>
      <c r="C37" s="5">
        <v>43100</v>
      </c>
      <c r="D37" s="5">
        <v>43075</v>
      </c>
      <c r="E37" s="20">
        <f t="shared" si="0"/>
        <v>-25</v>
      </c>
      <c r="F37" s="21">
        <f t="shared" si="1"/>
        <v>-45000</v>
      </c>
    </row>
    <row r="38" spans="1:6" ht="12" customHeight="1" x14ac:dyDescent="0.3">
      <c r="A38" s="26" t="s">
        <v>22</v>
      </c>
      <c r="B38" s="4">
        <v>13.57</v>
      </c>
      <c r="C38" s="5">
        <v>43112</v>
      </c>
      <c r="D38" s="5">
        <v>43089</v>
      </c>
      <c r="E38" s="20">
        <f t="shared" si="0"/>
        <v>-23</v>
      </c>
      <c r="F38" s="21">
        <f t="shared" si="1"/>
        <v>-312.11</v>
      </c>
    </row>
    <row r="39" spans="1:6" ht="12" customHeight="1" x14ac:dyDescent="0.3">
      <c r="A39" s="26" t="s">
        <v>23</v>
      </c>
      <c r="B39" s="4">
        <v>90</v>
      </c>
      <c r="C39" s="5">
        <v>43114</v>
      </c>
      <c r="D39" s="5">
        <v>43089</v>
      </c>
      <c r="E39" s="20">
        <f t="shared" si="0"/>
        <v>-25</v>
      </c>
      <c r="F39" s="21">
        <f t="shared" si="1"/>
        <v>-2250</v>
      </c>
    </row>
    <row r="40" spans="1:6" ht="12" customHeight="1" x14ac:dyDescent="0.3">
      <c r="A40" s="26" t="s">
        <v>24</v>
      </c>
      <c r="B40" s="4">
        <v>850</v>
      </c>
      <c r="C40" s="5">
        <v>43114</v>
      </c>
      <c r="D40" s="5">
        <v>43089</v>
      </c>
      <c r="E40" s="20">
        <f t="shared" si="0"/>
        <v>-25</v>
      </c>
      <c r="F40" s="21">
        <f t="shared" si="1"/>
        <v>-21250</v>
      </c>
    </row>
    <row r="41" spans="1:6" ht="12" customHeight="1" x14ac:dyDescent="0.3">
      <c r="A41" s="26" t="s">
        <v>34</v>
      </c>
      <c r="B41" s="4">
        <v>220</v>
      </c>
      <c r="C41" s="5">
        <v>43118</v>
      </c>
      <c r="D41" s="5">
        <v>43089</v>
      </c>
      <c r="E41" s="20">
        <f t="shared" ref="E41" si="8">IF(AND(C41&lt;&gt;"",D41&lt;&gt;""),D41-C41,"")</f>
        <v>-29</v>
      </c>
      <c r="F41" s="21">
        <f t="shared" ref="F41" si="9">IF(AND(E41&lt;&gt;"",B41&lt;&gt;""),E41*B41,"")</f>
        <v>-6380</v>
      </c>
    </row>
    <row r="42" spans="1:6" ht="12" customHeight="1" x14ac:dyDescent="0.3">
      <c r="A42" s="26" t="s">
        <v>35</v>
      </c>
      <c r="B42" s="4">
        <v>220</v>
      </c>
      <c r="C42" s="5">
        <v>43118</v>
      </c>
      <c r="D42" s="5">
        <v>43089</v>
      </c>
      <c r="E42" s="20">
        <f t="shared" ref="E42:E48" si="10">IF(AND(C42&lt;&gt;"",D42&lt;&gt;""),D42-C42,"")</f>
        <v>-29</v>
      </c>
      <c r="F42" s="21">
        <f t="shared" ref="F42:F48" si="11">IF(AND(E42&lt;&gt;"",B42&lt;&gt;""),E42*B42,"")</f>
        <v>-6380</v>
      </c>
    </row>
    <row r="43" spans="1:6" ht="12" customHeight="1" x14ac:dyDescent="0.3">
      <c r="A43" s="26" t="s">
        <v>36</v>
      </c>
      <c r="B43" s="4">
        <v>150</v>
      </c>
      <c r="C43" s="5">
        <v>43117</v>
      </c>
      <c r="D43" s="5">
        <v>43089</v>
      </c>
      <c r="E43" s="20">
        <f t="shared" si="10"/>
        <v>-28</v>
      </c>
      <c r="F43" s="21">
        <f t="shared" si="11"/>
        <v>-4200</v>
      </c>
    </row>
    <row r="44" spans="1:6" ht="12" customHeight="1" x14ac:dyDescent="0.3">
      <c r="A44" s="26" t="s">
        <v>41</v>
      </c>
      <c r="B44" s="4">
        <v>980</v>
      </c>
      <c r="C44" s="5">
        <v>43114</v>
      </c>
      <c r="D44" s="5">
        <v>43091</v>
      </c>
      <c r="E44" s="20">
        <f t="shared" si="10"/>
        <v>-23</v>
      </c>
      <c r="F44" s="21">
        <f t="shared" si="11"/>
        <v>-22540</v>
      </c>
    </row>
    <row r="45" spans="1:6" ht="12" customHeight="1" x14ac:dyDescent="0.3">
      <c r="A45" s="26"/>
      <c r="B45" s="4"/>
      <c r="C45" s="5"/>
      <c r="D45" s="5"/>
      <c r="E45" s="20" t="str">
        <f t="shared" si="10"/>
        <v/>
      </c>
      <c r="F45" s="21" t="str">
        <f t="shared" si="11"/>
        <v/>
      </c>
    </row>
    <row r="46" spans="1:6" ht="12" customHeight="1" x14ac:dyDescent="0.3">
      <c r="A46" s="26"/>
      <c r="B46" s="4"/>
      <c r="C46" s="5"/>
      <c r="D46" s="5"/>
      <c r="E46" s="20" t="str">
        <f t="shared" si="10"/>
        <v/>
      </c>
      <c r="F46" s="21" t="str">
        <f t="shared" si="11"/>
        <v/>
      </c>
    </row>
    <row r="47" spans="1:6" ht="12" customHeight="1" x14ac:dyDescent="0.3">
      <c r="A47" s="29"/>
      <c r="B47" s="6"/>
      <c r="C47" s="7"/>
      <c r="D47" s="7"/>
      <c r="E47" s="22" t="str">
        <f t="shared" si="10"/>
        <v/>
      </c>
      <c r="F47" s="23" t="str">
        <f t="shared" si="11"/>
        <v/>
      </c>
    </row>
    <row r="48" spans="1:6" ht="12" customHeight="1" x14ac:dyDescent="0.3">
      <c r="A48" s="29"/>
      <c r="B48" s="6"/>
      <c r="C48" s="7"/>
      <c r="D48" s="7"/>
      <c r="E48" s="22" t="str">
        <f t="shared" si="10"/>
        <v/>
      </c>
      <c r="F48" s="23" t="str">
        <f t="shared" si="11"/>
        <v/>
      </c>
    </row>
    <row r="49" spans="1:6" ht="12" customHeight="1" x14ac:dyDescent="0.3">
      <c r="A49" s="29"/>
      <c r="B49" s="6"/>
      <c r="C49" s="7"/>
      <c r="D49" s="7"/>
      <c r="E49" s="22" t="str">
        <f t="shared" ref="E49:E50" si="12">IF(AND(C49&lt;&gt;"",D49&lt;&gt;""),D49-C49,"")</f>
        <v/>
      </c>
      <c r="F49" s="23" t="str">
        <f t="shared" ref="F49:F50" si="13">IF(AND(E49&lt;&gt;"",B49&lt;&gt;""),E49*B49,"")</f>
        <v/>
      </c>
    </row>
    <row r="50" spans="1:6" ht="12" customHeight="1" x14ac:dyDescent="0.3">
      <c r="A50" s="29"/>
      <c r="B50" s="6"/>
      <c r="C50" s="7"/>
      <c r="D50" s="7"/>
      <c r="E50" s="22" t="str">
        <f t="shared" si="12"/>
        <v/>
      </c>
      <c r="F50" s="23" t="str">
        <f t="shared" si="13"/>
        <v/>
      </c>
    </row>
    <row r="51" spans="1:6" s="13" customFormat="1" ht="15.6" customHeight="1" x14ac:dyDescent="0.3">
      <c r="A51" s="8" t="s">
        <v>0</v>
      </c>
      <c r="B51" s="9">
        <f>SUM(B8:B50)</f>
        <v>15868.689999999999</v>
      </c>
      <c r="C51" s="10"/>
      <c r="D51" s="10"/>
      <c r="E51" s="11"/>
      <c r="F51" s="12">
        <f>SUM(F8:F50)</f>
        <v>-471449.17</v>
      </c>
    </row>
    <row r="52" spans="1:6" ht="9" customHeight="1" x14ac:dyDescent="0.3"/>
    <row r="53" spans="1:6" ht="9.6" customHeight="1" x14ac:dyDescent="0.3"/>
    <row r="54" spans="1:6" ht="26.4" customHeight="1" x14ac:dyDescent="0.3">
      <c r="A54" s="37" t="s">
        <v>7</v>
      </c>
      <c r="B54" s="38"/>
      <c r="C54" s="38"/>
      <c r="D54" s="24">
        <f>IF(AND(F51&lt;&gt;"",B51&lt;&gt;0),F51/B51,"")</f>
        <v>-29.709394411258902</v>
      </c>
    </row>
  </sheetData>
  <sortState ref="A4:F69">
    <sortCondition ref="D4:D69"/>
  </sortState>
  <mergeCells count="6">
    <mergeCell ref="F6:F7"/>
    <mergeCell ref="E6:E7"/>
    <mergeCell ref="A54:C54"/>
    <mergeCell ref="A5:D5"/>
    <mergeCell ref="A6:A7"/>
    <mergeCell ref="C6:C7"/>
  </mergeCells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IV TRIMESTRE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Lucia Pregliasco</cp:lastModifiedBy>
  <cp:lastPrinted>2018-01-10T08:41:30Z</cp:lastPrinted>
  <dcterms:created xsi:type="dcterms:W3CDTF">2015-03-02T16:51:10Z</dcterms:created>
  <dcterms:modified xsi:type="dcterms:W3CDTF">2018-01-10T08:42:39Z</dcterms:modified>
</cp:coreProperties>
</file>