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ANNUALE " sheetId="1" r:id="rId1"/>
  </sheets>
  <calcPr calcId="145621"/>
</workbook>
</file>

<file path=xl/calcChain.xml><?xml version="1.0" encoding="utf-8"?>
<calcChain xmlns="http://schemas.openxmlformats.org/spreadsheetml/2006/main">
  <c r="E120" i="1" l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98" i="1"/>
  <c r="F98" i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/>
  <c r="E105" i="1"/>
  <c r="F105" i="1" s="1"/>
  <c r="E106" i="1"/>
  <c r="F106" i="1" s="1"/>
  <c r="E107" i="1"/>
  <c r="F107" i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31" i="1"/>
  <c r="F31" i="1"/>
  <c r="E32" i="1"/>
  <c r="F32" i="1" s="1"/>
  <c r="E33" i="1"/>
  <c r="F33" i="1"/>
  <c r="E34" i="1"/>
  <c r="F34" i="1" s="1"/>
  <c r="E35" i="1"/>
  <c r="F35" i="1" s="1"/>
  <c r="E36" i="1"/>
  <c r="F36" i="1" s="1"/>
  <c r="E37" i="1"/>
  <c r="F37" i="1"/>
  <c r="E38" i="1"/>
  <c r="F38" i="1" s="1"/>
  <c r="E39" i="1"/>
  <c r="F39" i="1"/>
  <c r="E40" i="1"/>
  <c r="F40" i="1" s="1"/>
  <c r="E41" i="1"/>
  <c r="F41" i="1" s="1"/>
  <c r="E42" i="1"/>
  <c r="F42" i="1"/>
  <c r="E43" i="1"/>
  <c r="F43" i="1" s="1"/>
  <c r="E44" i="1"/>
  <c r="F44" i="1" s="1"/>
  <c r="E45" i="1"/>
  <c r="F45" i="1" s="1"/>
  <c r="E46" i="1"/>
  <c r="F46" i="1"/>
  <c r="E47" i="1"/>
  <c r="F47" i="1" s="1"/>
  <c r="E48" i="1"/>
  <c r="F48" i="1" s="1"/>
  <c r="E49" i="1"/>
  <c r="F49" i="1" s="1"/>
  <c r="E50" i="1"/>
  <c r="F50" i="1"/>
  <c r="E51" i="1"/>
  <c r="F51" i="1"/>
  <c r="E52" i="1"/>
  <c r="F52" i="1" s="1"/>
  <c r="E53" i="1"/>
  <c r="F53" i="1" s="1"/>
  <c r="E54" i="1"/>
  <c r="F54" i="1"/>
  <c r="E55" i="1"/>
  <c r="F55" i="1"/>
  <c r="E56" i="1"/>
  <c r="F56" i="1"/>
  <c r="E57" i="1"/>
  <c r="F57" i="1" s="1"/>
  <c r="E58" i="1"/>
  <c r="F58" i="1" s="1"/>
  <c r="E59" i="1"/>
  <c r="F59" i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/>
  <c r="E67" i="1"/>
  <c r="F67" i="1"/>
  <c r="E68" i="1"/>
  <c r="F68" i="1"/>
  <c r="E69" i="1"/>
  <c r="F69" i="1"/>
  <c r="E70" i="1"/>
  <c r="F70" i="1" s="1"/>
  <c r="E71" i="1"/>
  <c r="F71" i="1" s="1"/>
  <c r="E72" i="1"/>
  <c r="F72" i="1" s="1"/>
  <c r="E73" i="1"/>
  <c r="F73" i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/>
  <c r="E83" i="1"/>
  <c r="F83" i="1"/>
  <c r="E84" i="1"/>
  <c r="F84" i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/>
  <c r="E95" i="1"/>
  <c r="F95" i="1" s="1"/>
  <c r="E96" i="1"/>
  <c r="F96" i="1" s="1"/>
  <c r="E97" i="1"/>
  <c r="F97" i="1" s="1"/>
  <c r="E157" i="1"/>
  <c r="F157" i="1" s="1"/>
  <c r="E27" i="1" l="1"/>
  <c r="F27" i="1" s="1"/>
  <c r="E29" i="1" l="1"/>
  <c r="F29" i="1" s="1"/>
  <c r="E23" i="1"/>
  <c r="F23" i="1" s="1"/>
  <c r="E18" i="1"/>
  <c r="F18" i="1" s="1"/>
  <c r="E19" i="1"/>
  <c r="F19" i="1" s="1"/>
  <c r="E17" i="1"/>
  <c r="F17" i="1" s="1"/>
  <c r="E6" i="1"/>
  <c r="F6" i="1" s="1"/>
  <c r="E5" i="1"/>
  <c r="F5" i="1" s="1"/>
  <c r="E24" i="1"/>
  <c r="F24" i="1" s="1"/>
  <c r="E20" i="1"/>
  <c r="F20" i="1" s="1"/>
  <c r="E11" i="1"/>
  <c r="F11" i="1" s="1"/>
  <c r="E9" i="1"/>
  <c r="F9" i="1" s="1"/>
  <c r="E12" i="1"/>
  <c r="F12" i="1" s="1"/>
  <c r="E10" i="1"/>
  <c r="F10" i="1" s="1"/>
  <c r="E8" i="1"/>
  <c r="F8" i="1" s="1"/>
  <c r="E7" i="1"/>
  <c r="F7" i="1" s="1"/>
  <c r="B159" i="1" l="1"/>
  <c r="E158" i="1"/>
  <c r="F158" i="1" s="1"/>
  <c r="E30" i="1"/>
  <c r="F30" i="1" s="1"/>
  <c r="E16" i="1"/>
  <c r="F16" i="1" s="1"/>
  <c r="E28" i="1"/>
  <c r="F28" i="1" s="1"/>
  <c r="E26" i="1"/>
  <c r="F26" i="1" s="1"/>
  <c r="E25" i="1"/>
  <c r="F25" i="1" s="1"/>
  <c r="E22" i="1"/>
  <c r="F22" i="1" s="1"/>
  <c r="E21" i="1"/>
  <c r="F21" i="1" s="1"/>
  <c r="E4" i="1"/>
  <c r="F4" i="1" s="1"/>
  <c r="E15" i="1"/>
  <c r="F15" i="1" s="1"/>
  <c r="E14" i="1"/>
  <c r="F14" i="1" s="1"/>
  <c r="E13" i="1"/>
  <c r="F13" i="1" s="1"/>
  <c r="F159" i="1" l="1"/>
  <c r="D162" i="1" s="1"/>
</calcChain>
</file>

<file path=xl/sharedStrings.xml><?xml version="1.0" encoding="utf-8"?>
<sst xmlns="http://schemas.openxmlformats.org/spreadsheetml/2006/main" count="157" uniqueCount="152">
  <si>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</si>
  <si>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</si>
  <si>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</si>
  <si>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</si>
  <si>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</si>
  <si>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</si>
  <si>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</si>
  <si>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</si>
  <si>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</si>
  <si>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</si>
  <si>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</si>
  <si>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680/PA</t>
  </si>
  <si>
    <t>11</t>
  </si>
  <si>
    <t>8716361187</t>
  </si>
  <si>
    <t>PA/000108/16</t>
  </si>
  <si>
    <t>26/PA</t>
  </si>
  <si>
    <t>2895/F</t>
  </si>
  <si>
    <t>112PA</t>
  </si>
  <si>
    <t>23E</t>
  </si>
  <si>
    <t>FATTPA3_16</t>
  </si>
  <si>
    <t>50/PA</t>
  </si>
  <si>
    <t>40/F</t>
  </si>
  <si>
    <t>28/FPA</t>
  </si>
  <si>
    <t>FATTPA1_17</t>
  </si>
  <si>
    <t>000005-2016-PA</t>
  </si>
  <si>
    <t>000004-2016-PA</t>
  </si>
  <si>
    <t>204423</t>
  </si>
  <si>
    <t>000005</t>
  </si>
  <si>
    <t>20174E02460</t>
  </si>
  <si>
    <t>1/PA</t>
  </si>
  <si>
    <t>02/A</t>
  </si>
  <si>
    <t>1-PA</t>
  </si>
  <si>
    <t>FATTPA2_17</t>
  </si>
  <si>
    <t>FEPA28-2016</t>
  </si>
  <si>
    <t>35</t>
  </si>
  <si>
    <t>0000002</t>
  </si>
  <si>
    <t>00010</t>
  </si>
  <si>
    <t>115</t>
  </si>
  <si>
    <t>30</t>
  </si>
  <si>
    <t>381/F</t>
  </si>
  <si>
    <t>540/F</t>
  </si>
  <si>
    <t>73</t>
  </si>
  <si>
    <t>FATTPA 1_17</t>
  </si>
  <si>
    <t>PA/0000016/17</t>
  </si>
  <si>
    <t>PA/0000027/17</t>
  </si>
  <si>
    <t>04/E</t>
  </si>
  <si>
    <t>1-2017pa</t>
  </si>
  <si>
    <t>18/D</t>
  </si>
  <si>
    <t>3_17</t>
  </si>
  <si>
    <t>032/AP</t>
  </si>
  <si>
    <t>04E-2017</t>
  </si>
  <si>
    <t>07E-2017</t>
  </si>
  <si>
    <t>110</t>
  </si>
  <si>
    <t>111</t>
  </si>
  <si>
    <t>143/PA</t>
  </si>
  <si>
    <t>17003</t>
  </si>
  <si>
    <t>28/PA/2017</t>
  </si>
  <si>
    <t>4/PA</t>
  </si>
  <si>
    <t>5/FPA</t>
  </si>
  <si>
    <t>7/FPA</t>
  </si>
  <si>
    <t>FATTPA 15_17</t>
  </si>
  <si>
    <t>MO/01552</t>
  </si>
  <si>
    <t>475D</t>
  </si>
  <si>
    <t>FATTPA 2_17</t>
  </si>
  <si>
    <t>0000007</t>
  </si>
  <si>
    <t>076/AP</t>
  </si>
  <si>
    <t>10E-2017</t>
  </si>
  <si>
    <t>5E-17</t>
  </si>
  <si>
    <t>00001</t>
  </si>
  <si>
    <t>20174E16483</t>
  </si>
  <si>
    <t>20174E17170</t>
  </si>
  <si>
    <t>402/PI</t>
  </si>
  <si>
    <t>44_17</t>
  </si>
  <si>
    <t>47_17</t>
  </si>
  <si>
    <t>49_17</t>
  </si>
  <si>
    <t>50PA</t>
  </si>
  <si>
    <t>E-63</t>
  </si>
  <si>
    <t>54_17</t>
  </si>
  <si>
    <t>0000003</t>
  </si>
  <si>
    <t>310</t>
  </si>
  <si>
    <t>62/PA</t>
  </si>
  <si>
    <t>63/PA</t>
  </si>
  <si>
    <t>66/D</t>
  </si>
  <si>
    <t>FATTPA 5_17</t>
  </si>
  <si>
    <t>FATTPA 75_17</t>
  </si>
  <si>
    <t>01/PA</t>
  </si>
  <si>
    <t>02/PA</t>
  </si>
  <si>
    <t>637</t>
  </si>
  <si>
    <t>1</t>
  </si>
  <si>
    <t>11E-17</t>
  </si>
  <si>
    <t>12E-17</t>
  </si>
  <si>
    <t>13E-17</t>
  </si>
  <si>
    <t>14E-17</t>
  </si>
  <si>
    <t>16E-17</t>
  </si>
  <si>
    <t>34PA</t>
  </si>
  <si>
    <t>35PA</t>
  </si>
  <si>
    <t>36PA</t>
  </si>
  <si>
    <t>37PA</t>
  </si>
  <si>
    <t>38PA</t>
  </si>
  <si>
    <t>561/PA</t>
  </si>
  <si>
    <t>69/D</t>
  </si>
  <si>
    <t>2/198/2017</t>
  </si>
  <si>
    <t>PA/0000063/17</t>
  </si>
  <si>
    <t>78/D</t>
  </si>
  <si>
    <t>222</t>
  </si>
  <si>
    <t>401/PA</t>
  </si>
  <si>
    <t>0000006</t>
  </si>
  <si>
    <t>0000005</t>
  </si>
  <si>
    <t>16/FPA</t>
  </si>
  <si>
    <t>711/PA</t>
  </si>
  <si>
    <t>EED/899</t>
  </si>
  <si>
    <t>2/PA</t>
  </si>
  <si>
    <t>00001-2017-01</t>
  </si>
  <si>
    <t>90/D</t>
  </si>
  <si>
    <t>8717247635</t>
  </si>
  <si>
    <t>8717248037</t>
  </si>
  <si>
    <t>8717248353</t>
  </si>
  <si>
    <t>FATTPA 3_17</t>
  </si>
  <si>
    <t>0065000784</t>
  </si>
  <si>
    <t>471/PA</t>
  </si>
  <si>
    <t>2924</t>
  </si>
  <si>
    <t>00046</t>
  </si>
  <si>
    <t>PA/0000092/17</t>
  </si>
  <si>
    <t>EED/1105</t>
  </si>
  <si>
    <t>562</t>
  </si>
  <si>
    <t>1153/PA</t>
  </si>
  <si>
    <t>E-129</t>
  </si>
  <si>
    <t>000004-2017-PA</t>
  </si>
  <si>
    <t>581</t>
  </si>
  <si>
    <t>260/10</t>
  </si>
  <si>
    <t>20174E32035</t>
  </si>
  <si>
    <t>29E-17</t>
  </si>
  <si>
    <t>30E-17</t>
  </si>
  <si>
    <t>32E-17</t>
  </si>
  <si>
    <t>33E-17</t>
  </si>
  <si>
    <t>10/437</t>
  </si>
  <si>
    <t>17019</t>
  </si>
  <si>
    <t>8717348927</t>
  </si>
  <si>
    <t>8717347529</t>
  </si>
  <si>
    <t>10/476</t>
  </si>
  <si>
    <t>3641</t>
  </si>
  <si>
    <t>00056</t>
  </si>
  <si>
    <t>3490</t>
  </si>
  <si>
    <t>20174E35593</t>
  </si>
  <si>
    <t>3</t>
  </si>
  <si>
    <t>871737242</t>
  </si>
  <si>
    <t>10</t>
  </si>
  <si>
    <t>662/PA</t>
  </si>
  <si>
    <t>85PA</t>
  </si>
  <si>
    <t>86PA</t>
  </si>
  <si>
    <t>681/PA</t>
  </si>
  <si>
    <t>FATTPA 6_17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</si>
</sst>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/>
    </xf>
    <xf numFmtId="49" fontId="7" fillId="0" borderId="10" xfId="0" applyNumberFormat="1" applyFont="1" applyFill="1" applyBorder="1" applyAlignment="1">
      <alignment horizontal="right" vertical="center"/>
    </xf>
    <xf numFmtId="49" fontId="0" fillId="0" borderId="16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topLeftCell="A140" zoomScaleNormal="100" workbookViewId="0">
      <selection activeCell="D115" sqref="D115:D119"/>
    </sheetView>
  </sheetViews>
  <sheetFormatPr defaultColWidth="9.109375" defaultRowHeight="14.4" x14ac:dyDescent="0.3"/>
  <cols>
    <col min="1" max="1" width="16" style="1" customWidth="1"/>
    <col min="2" max="4" width="15.6640625" style="1" customWidth="1"/>
    <col min="5" max="5" width="11.5546875" style="1" customWidth="1"/>
    <col min="6" max="6" width="13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45" t="s">
        <v>1</v>
      </c>
      <c r="B1" s="46"/>
      <c r="C1" s="46"/>
      <c r="D1" s="47"/>
      <c r="E1" s="14"/>
      <c r="F1" s="15"/>
    </row>
    <row r="2" spans="1:8" ht="21.75" customHeight="1" x14ac:dyDescent="0.3">
      <c r="A2" s="48" t="s">
        <v>2</v>
      </c>
      <c r="B2" s="16" t="s">
        <v>5</v>
      </c>
      <c r="C2" s="50" t="s">
        <v>8</v>
      </c>
      <c r="D2" s="16" t="s">
        <v>9</v>
      </c>
      <c r="E2" s="41" t="s">
        <v>3</v>
      </c>
      <c r="F2" s="39" t="s">
        <v>10</v>
      </c>
    </row>
    <row r="3" spans="1:8" ht="21.75" customHeight="1" x14ac:dyDescent="0.3">
      <c r="A3" s="49"/>
      <c r="B3" s="17" t="s">
        <v>4</v>
      </c>
      <c r="C3" s="51"/>
      <c r="D3" s="17" t="s">
        <v>6</v>
      </c>
      <c r="E3" s="42"/>
      <c r="F3" s="40"/>
    </row>
    <row r="4" spans="1:8" x14ac:dyDescent="0.3">
      <c r="A4" s="28" t="s">
        <v>11</v>
      </c>
      <c r="B4" s="4">
        <v>850</v>
      </c>
      <c r="C4" s="5">
        <v>42762</v>
      </c>
      <c r="D4" s="5">
        <v>42772</v>
      </c>
      <c r="E4" s="21">
        <f t="shared" ref="E4:E158" si="0">IF(AND(C4&lt;&gt;"",D4&lt;&gt;""),D4-C4,"")</f>
        <v>10</v>
      </c>
      <c r="F4" s="22">
        <f t="shared" ref="F4:F158" si="1">IF(AND(E4&lt;&gt;"",B4&lt;&gt;""),E4*B4,"")</f>
        <v>8500</v>
      </c>
    </row>
    <row r="5" spans="1:8" x14ac:dyDescent="0.3">
      <c r="A5" s="28" t="s">
        <v>12</v>
      </c>
      <c r="B5" s="4">
        <v>90</v>
      </c>
      <c r="C5" s="5">
        <v>42755</v>
      </c>
      <c r="D5" s="5">
        <v>42772</v>
      </c>
      <c r="E5" s="21">
        <f t="shared" ref="E5" si="2">IF(AND(C5&lt;&gt;"",D5&lt;&gt;""),D5-C5,"")</f>
        <v>17</v>
      </c>
      <c r="F5" s="22">
        <f t="shared" ref="F5" si="3">IF(AND(E5&lt;&gt;"",B5&lt;&gt;""),E5*B5,"")</f>
        <v>1530</v>
      </c>
    </row>
    <row r="6" spans="1:8" x14ac:dyDescent="0.3">
      <c r="A6" s="28" t="s">
        <v>13</v>
      </c>
      <c r="B6" s="4">
        <v>11.33</v>
      </c>
      <c r="C6" s="5">
        <v>42756</v>
      </c>
      <c r="D6" s="5">
        <v>42772</v>
      </c>
      <c r="E6" s="21">
        <f t="shared" ref="E6" si="4">IF(AND(C6&lt;&gt;"",D6&lt;&gt;""),D6-C6,"")</f>
        <v>16</v>
      </c>
      <c r="F6" s="22">
        <f t="shared" ref="F6" si="5">IF(AND(E6&lt;&gt;"",B6&lt;&gt;""),E6*B6,"")</f>
        <v>181.28</v>
      </c>
    </row>
    <row r="7" spans="1:8" x14ac:dyDescent="0.3">
      <c r="A7" s="28" t="s">
        <v>14</v>
      </c>
      <c r="B7" s="4">
        <v>43.94</v>
      </c>
      <c r="C7" s="5">
        <v>42775</v>
      </c>
      <c r="D7" s="5">
        <v>42772</v>
      </c>
      <c r="E7" s="21">
        <f t="shared" si="0"/>
        <v>-3</v>
      </c>
      <c r="F7" s="22">
        <f t="shared" si="1"/>
        <v>-131.82</v>
      </c>
      <c r="G7" s="29"/>
      <c r="H7" s="30"/>
    </row>
    <row r="8" spans="1:8" x14ac:dyDescent="0.3">
      <c r="A8" s="28" t="s">
        <v>15</v>
      </c>
      <c r="B8" s="4">
        <v>150</v>
      </c>
      <c r="C8" s="5">
        <v>42777</v>
      </c>
      <c r="D8" s="5">
        <v>42772</v>
      </c>
      <c r="E8" s="21">
        <f t="shared" si="0"/>
        <v>-5</v>
      </c>
      <c r="F8" s="22">
        <f t="shared" si="1"/>
        <v>-750</v>
      </c>
    </row>
    <row r="9" spans="1:8" x14ac:dyDescent="0.3">
      <c r="A9" s="28" t="s">
        <v>16</v>
      </c>
      <c r="B9" s="4">
        <v>2019.44</v>
      </c>
      <c r="C9" s="5">
        <v>42777</v>
      </c>
      <c r="D9" s="5">
        <v>42772</v>
      </c>
      <c r="E9" s="21">
        <f t="shared" ref="E9" si="6">IF(AND(C9&lt;&gt;"",D9&lt;&gt;""),D9-C9,"")</f>
        <v>-5</v>
      </c>
      <c r="F9" s="22">
        <f t="shared" ref="F9" si="7">IF(AND(E9&lt;&gt;"",B9&lt;&gt;""),E9*B9,"")</f>
        <v>-10097.200000000001</v>
      </c>
    </row>
    <row r="10" spans="1:8" x14ac:dyDescent="0.3">
      <c r="A10" s="28" t="s">
        <v>17</v>
      </c>
      <c r="B10" s="4">
        <v>200</v>
      </c>
      <c r="C10" s="5">
        <v>42775</v>
      </c>
      <c r="D10" s="5">
        <v>42772</v>
      </c>
      <c r="E10" s="21">
        <f t="shared" ref="E10:E12" si="8">IF(AND(C10&lt;&gt;"",D10&lt;&gt;""),D10-C10,"")</f>
        <v>-3</v>
      </c>
      <c r="F10" s="22">
        <f t="shared" ref="F10:F12" si="9">IF(AND(E10&lt;&gt;"",B10&lt;&gt;""),E10*B10,"")</f>
        <v>-600</v>
      </c>
    </row>
    <row r="11" spans="1:8" x14ac:dyDescent="0.3">
      <c r="A11" s="28" t="s">
        <v>18</v>
      </c>
      <c r="B11" s="4">
        <v>350</v>
      </c>
      <c r="C11" s="5">
        <v>42777</v>
      </c>
      <c r="D11" s="5">
        <v>42772</v>
      </c>
      <c r="E11" s="21">
        <f t="shared" si="8"/>
        <v>-5</v>
      </c>
      <c r="F11" s="22">
        <f t="shared" si="9"/>
        <v>-1750</v>
      </c>
    </row>
    <row r="12" spans="1:8" x14ac:dyDescent="0.3">
      <c r="A12" s="28" t="s">
        <v>19</v>
      </c>
      <c r="B12" s="31">
        <v>455</v>
      </c>
      <c r="C12" s="32">
        <v>42765</v>
      </c>
      <c r="D12" s="5">
        <v>42772</v>
      </c>
      <c r="E12" s="21">
        <f t="shared" si="8"/>
        <v>7</v>
      </c>
      <c r="F12" s="22">
        <f t="shared" si="9"/>
        <v>3185</v>
      </c>
    </row>
    <row r="13" spans="1:8" x14ac:dyDescent="0.3">
      <c r="A13" s="26" t="s">
        <v>20</v>
      </c>
      <c r="B13" s="2">
        <v>150</v>
      </c>
      <c r="C13" s="3">
        <v>42785</v>
      </c>
      <c r="D13" s="3">
        <v>42786</v>
      </c>
      <c r="E13" s="19">
        <f t="shared" ref="E13:E30" si="10">IF(AND(C13&lt;&gt;"",D13&lt;&gt;""),D13-C13,"")</f>
        <v>1</v>
      </c>
      <c r="F13" s="20">
        <f t="shared" ref="F13:F30" si="11">IF(AND(E13&lt;&gt;"",B13&lt;&gt;""),E13*B13,"")</f>
        <v>150</v>
      </c>
    </row>
    <row r="14" spans="1:8" ht="15" customHeight="1" x14ac:dyDescent="0.3">
      <c r="A14" s="27" t="s">
        <v>21</v>
      </c>
      <c r="B14" s="4">
        <v>2019.44</v>
      </c>
      <c r="C14" s="5">
        <v>42804</v>
      </c>
      <c r="D14" s="5">
        <v>42786</v>
      </c>
      <c r="E14" s="21">
        <f t="shared" si="10"/>
        <v>-18</v>
      </c>
      <c r="F14" s="22">
        <f t="shared" si="11"/>
        <v>-36349.919999999998</v>
      </c>
    </row>
    <row r="15" spans="1:8" x14ac:dyDescent="0.3">
      <c r="A15" s="27">
        <v>8717026001</v>
      </c>
      <c r="B15" s="4">
        <v>16.22</v>
      </c>
      <c r="C15" s="5">
        <v>42796</v>
      </c>
      <c r="D15" s="5">
        <v>42786</v>
      </c>
      <c r="E15" s="21">
        <f t="shared" si="10"/>
        <v>-10</v>
      </c>
      <c r="F15" s="22">
        <f t="shared" si="11"/>
        <v>-162.19999999999999</v>
      </c>
    </row>
    <row r="16" spans="1:8" x14ac:dyDescent="0.3">
      <c r="A16" s="27" t="s">
        <v>22</v>
      </c>
      <c r="B16" s="4">
        <v>651</v>
      </c>
      <c r="C16" s="5">
        <v>42805</v>
      </c>
      <c r="D16" s="5">
        <v>42786</v>
      </c>
      <c r="E16" s="21">
        <f t="shared" si="10"/>
        <v>-19</v>
      </c>
      <c r="F16" s="22">
        <f t="shared" si="11"/>
        <v>-12369</v>
      </c>
    </row>
    <row r="17" spans="1:6" x14ac:dyDescent="0.3">
      <c r="A17" s="27" t="s">
        <v>23</v>
      </c>
      <c r="B17" s="4">
        <v>490</v>
      </c>
      <c r="C17" s="5">
        <v>42805</v>
      </c>
      <c r="D17" s="5">
        <v>42786</v>
      </c>
      <c r="E17" s="21">
        <f t="shared" si="10"/>
        <v>-19</v>
      </c>
      <c r="F17" s="22">
        <f t="shared" si="11"/>
        <v>-9310</v>
      </c>
    </row>
    <row r="18" spans="1:6" x14ac:dyDescent="0.3">
      <c r="A18" s="27" t="s">
        <v>24</v>
      </c>
      <c r="B18" s="4">
        <v>851</v>
      </c>
      <c r="C18" s="5">
        <v>42750</v>
      </c>
      <c r="D18" s="5">
        <v>42786</v>
      </c>
      <c r="E18" s="21">
        <f t="shared" si="10"/>
        <v>36</v>
      </c>
      <c r="F18" s="22">
        <f t="shared" si="11"/>
        <v>30636</v>
      </c>
    </row>
    <row r="19" spans="1:6" x14ac:dyDescent="0.3">
      <c r="A19" s="27" t="s">
        <v>25</v>
      </c>
      <c r="B19" s="4">
        <v>920</v>
      </c>
      <c r="C19" s="5">
        <v>42732</v>
      </c>
      <c r="D19" s="5">
        <v>42786</v>
      </c>
      <c r="E19" s="21">
        <f t="shared" si="10"/>
        <v>54</v>
      </c>
      <c r="F19" s="22">
        <f t="shared" si="11"/>
        <v>49680</v>
      </c>
    </row>
    <row r="20" spans="1:6" x14ac:dyDescent="0.3">
      <c r="A20" s="27" t="s">
        <v>26</v>
      </c>
      <c r="B20" s="4">
        <v>4491</v>
      </c>
      <c r="C20" s="5">
        <v>42786</v>
      </c>
      <c r="D20" s="5">
        <v>42786</v>
      </c>
      <c r="E20" s="21">
        <f t="shared" si="10"/>
        <v>0</v>
      </c>
      <c r="F20" s="22">
        <f t="shared" si="11"/>
        <v>0</v>
      </c>
    </row>
    <row r="21" spans="1:6" ht="15" customHeight="1" x14ac:dyDescent="0.3">
      <c r="A21" s="27" t="s">
        <v>27</v>
      </c>
      <c r="B21" s="4">
        <v>5042.6400000000003</v>
      </c>
      <c r="C21" s="5">
        <v>42795</v>
      </c>
      <c r="D21" s="5">
        <v>42786</v>
      </c>
      <c r="E21" s="21">
        <f t="shared" si="10"/>
        <v>-9</v>
      </c>
      <c r="F21" s="22">
        <f t="shared" si="11"/>
        <v>-45383.76</v>
      </c>
    </row>
    <row r="22" spans="1:6" x14ac:dyDescent="0.3">
      <c r="A22" s="27">
        <v>8717057874</v>
      </c>
      <c r="B22" s="4">
        <v>41.58</v>
      </c>
      <c r="C22" s="5">
        <v>42819</v>
      </c>
      <c r="D22" s="5">
        <v>42793</v>
      </c>
      <c r="E22" s="21">
        <f t="shared" si="10"/>
        <v>-26</v>
      </c>
      <c r="F22" s="22">
        <f t="shared" si="11"/>
        <v>-1081.08</v>
      </c>
    </row>
    <row r="23" spans="1:6" x14ac:dyDescent="0.3">
      <c r="A23" s="27" t="s">
        <v>28</v>
      </c>
      <c r="B23" s="4">
        <v>273.23</v>
      </c>
      <c r="C23" s="5">
        <v>42821</v>
      </c>
      <c r="D23" s="5">
        <v>42793</v>
      </c>
      <c r="E23" s="21">
        <f t="shared" si="10"/>
        <v>-28</v>
      </c>
      <c r="F23" s="22">
        <f t="shared" si="11"/>
        <v>-7650.4400000000005</v>
      </c>
    </row>
    <row r="24" spans="1:6" x14ac:dyDescent="0.3">
      <c r="A24" s="27" t="s">
        <v>29</v>
      </c>
      <c r="B24" s="4">
        <v>204</v>
      </c>
      <c r="C24" s="5">
        <v>42805</v>
      </c>
      <c r="D24" s="5">
        <v>42793</v>
      </c>
      <c r="E24" s="21">
        <f t="shared" si="10"/>
        <v>-12</v>
      </c>
      <c r="F24" s="22">
        <f t="shared" si="11"/>
        <v>-2448</v>
      </c>
    </row>
    <row r="25" spans="1:6" x14ac:dyDescent="0.3">
      <c r="A25" s="27" t="s">
        <v>30</v>
      </c>
      <c r="B25" s="4">
        <v>390</v>
      </c>
      <c r="C25" s="5">
        <v>42805</v>
      </c>
      <c r="D25" s="5">
        <v>42793</v>
      </c>
      <c r="E25" s="21">
        <f t="shared" si="10"/>
        <v>-12</v>
      </c>
      <c r="F25" s="22">
        <f t="shared" si="11"/>
        <v>-4680</v>
      </c>
    </row>
    <row r="26" spans="1:6" x14ac:dyDescent="0.3">
      <c r="A26" s="27" t="s">
        <v>31</v>
      </c>
      <c r="B26" s="4">
        <v>2131.15</v>
      </c>
      <c r="C26" s="5">
        <v>42805</v>
      </c>
      <c r="D26" s="5">
        <v>42793</v>
      </c>
      <c r="E26" s="21">
        <f t="shared" si="10"/>
        <v>-12</v>
      </c>
      <c r="F26" s="22">
        <f t="shared" si="11"/>
        <v>-25573.800000000003</v>
      </c>
    </row>
    <row r="27" spans="1:6" x14ac:dyDescent="0.3">
      <c r="A27" s="27" t="s">
        <v>34</v>
      </c>
      <c r="B27" s="4">
        <v>160.37</v>
      </c>
      <c r="C27" s="5">
        <v>42825</v>
      </c>
      <c r="D27" s="5">
        <v>42793</v>
      </c>
      <c r="E27" s="21">
        <f t="shared" si="10"/>
        <v>-32</v>
      </c>
      <c r="F27" s="22">
        <f t="shared" si="11"/>
        <v>-5131.84</v>
      </c>
    </row>
    <row r="28" spans="1:6" ht="15" customHeight="1" x14ac:dyDescent="0.3">
      <c r="A28" s="27">
        <v>2017002212</v>
      </c>
      <c r="B28" s="4">
        <v>29</v>
      </c>
      <c r="C28" s="5">
        <v>42831</v>
      </c>
      <c r="D28" s="5">
        <v>42796</v>
      </c>
      <c r="E28" s="21">
        <f t="shared" si="10"/>
        <v>-35</v>
      </c>
      <c r="F28" s="22">
        <f t="shared" si="11"/>
        <v>-1015</v>
      </c>
    </row>
    <row r="29" spans="1:6" ht="15" customHeight="1" x14ac:dyDescent="0.3">
      <c r="A29" s="27" t="s">
        <v>32</v>
      </c>
      <c r="B29" s="4">
        <v>1350</v>
      </c>
      <c r="C29" s="5">
        <v>42812</v>
      </c>
      <c r="D29" s="5">
        <v>42807</v>
      </c>
      <c r="E29" s="21">
        <f t="shared" si="10"/>
        <v>-5</v>
      </c>
      <c r="F29" s="22">
        <f t="shared" si="11"/>
        <v>-6750</v>
      </c>
    </row>
    <row r="30" spans="1:6" x14ac:dyDescent="0.3">
      <c r="A30" s="27" t="s">
        <v>33</v>
      </c>
      <c r="B30" s="4">
        <v>5400</v>
      </c>
      <c r="C30" s="5">
        <v>42762</v>
      </c>
      <c r="D30" s="5">
        <v>42810</v>
      </c>
      <c r="E30" s="21">
        <f t="shared" si="10"/>
        <v>48</v>
      </c>
      <c r="F30" s="22">
        <f t="shared" si="11"/>
        <v>259200</v>
      </c>
    </row>
    <row r="31" spans="1:6" x14ac:dyDescent="0.3">
      <c r="A31" s="27" t="s">
        <v>35</v>
      </c>
      <c r="B31" s="4">
        <v>303.27999999999997</v>
      </c>
      <c r="C31" s="5">
        <v>42787</v>
      </c>
      <c r="D31" s="5">
        <v>42838</v>
      </c>
      <c r="E31" s="21">
        <f t="shared" ref="E31:E94" si="12">IF(AND(C31&lt;&gt;"",D31&lt;&gt;""),D31-C31,"")</f>
        <v>51</v>
      </c>
      <c r="F31" s="22">
        <f t="shared" ref="F31:F94" si="13">IF(AND(E31&lt;&gt;"",B31&lt;&gt;""),E31*B31,"")</f>
        <v>15467.279999999999</v>
      </c>
    </row>
    <row r="32" spans="1:6" x14ac:dyDescent="0.3">
      <c r="A32" s="27" t="s">
        <v>36</v>
      </c>
      <c r="B32" s="4">
        <v>235</v>
      </c>
      <c r="C32" s="5">
        <v>42832</v>
      </c>
      <c r="D32" s="5">
        <v>42838</v>
      </c>
      <c r="E32" s="21">
        <f t="shared" si="12"/>
        <v>6</v>
      </c>
      <c r="F32" s="22">
        <f t="shared" si="13"/>
        <v>1410</v>
      </c>
    </row>
    <row r="33" spans="1:6" x14ac:dyDescent="0.3">
      <c r="A33" s="33" t="s">
        <v>37</v>
      </c>
      <c r="B33" s="4">
        <v>1572</v>
      </c>
      <c r="C33" s="5">
        <v>42853</v>
      </c>
      <c r="D33" s="5">
        <v>42838</v>
      </c>
      <c r="E33" s="21">
        <f t="shared" si="12"/>
        <v>-15</v>
      </c>
      <c r="F33" s="22">
        <f t="shared" si="13"/>
        <v>-23580</v>
      </c>
    </row>
    <row r="34" spans="1:6" x14ac:dyDescent="0.3">
      <c r="A34" s="33" t="s">
        <v>38</v>
      </c>
      <c r="B34" s="4">
        <v>61.5</v>
      </c>
      <c r="C34" s="5">
        <v>42831</v>
      </c>
      <c r="D34" s="5">
        <v>42838</v>
      </c>
      <c r="E34" s="21">
        <f t="shared" si="12"/>
        <v>7</v>
      </c>
      <c r="F34" s="22">
        <f t="shared" si="13"/>
        <v>430.5</v>
      </c>
    </row>
    <row r="35" spans="1:6" x14ac:dyDescent="0.25">
      <c r="A35" s="34" t="s">
        <v>39</v>
      </c>
      <c r="B35" s="4">
        <v>2019.44</v>
      </c>
      <c r="C35" s="5">
        <v>42838</v>
      </c>
      <c r="D35" s="5">
        <v>42838</v>
      </c>
      <c r="E35" s="21">
        <f t="shared" si="12"/>
        <v>0</v>
      </c>
      <c r="F35" s="22">
        <f t="shared" si="13"/>
        <v>0</v>
      </c>
    </row>
    <row r="36" spans="1:6" x14ac:dyDescent="0.25">
      <c r="A36" s="34" t="s">
        <v>40</v>
      </c>
      <c r="B36" s="4">
        <v>2019.44</v>
      </c>
      <c r="C36" s="5">
        <v>42886</v>
      </c>
      <c r="D36" s="5">
        <v>42838</v>
      </c>
      <c r="E36" s="21">
        <f t="shared" si="12"/>
        <v>-48</v>
      </c>
      <c r="F36" s="22">
        <f t="shared" si="13"/>
        <v>-96933.119999999995</v>
      </c>
    </row>
    <row r="37" spans="1:6" x14ac:dyDescent="0.3">
      <c r="A37" s="27" t="s">
        <v>41</v>
      </c>
      <c r="B37" s="4">
        <v>1372.8</v>
      </c>
      <c r="C37" s="5">
        <v>42836</v>
      </c>
      <c r="D37" s="5">
        <v>42838</v>
      </c>
      <c r="E37" s="21">
        <f t="shared" si="12"/>
        <v>2</v>
      </c>
      <c r="F37" s="22">
        <f t="shared" si="13"/>
        <v>2745.6</v>
      </c>
    </row>
    <row r="38" spans="1:6" x14ac:dyDescent="0.3">
      <c r="A38" s="27" t="s">
        <v>42</v>
      </c>
      <c r="B38" s="4">
        <v>150</v>
      </c>
      <c r="C38" s="5">
        <v>42831</v>
      </c>
      <c r="D38" s="5">
        <v>42838</v>
      </c>
      <c r="E38" s="21">
        <f t="shared" si="12"/>
        <v>7</v>
      </c>
      <c r="F38" s="22">
        <f t="shared" si="13"/>
        <v>1050</v>
      </c>
    </row>
    <row r="39" spans="1:6" x14ac:dyDescent="0.3">
      <c r="A39" s="28" t="s">
        <v>43</v>
      </c>
      <c r="B39" s="4">
        <v>200</v>
      </c>
      <c r="C39" s="5">
        <v>42825</v>
      </c>
      <c r="D39" s="5">
        <v>42838</v>
      </c>
      <c r="E39" s="21">
        <f t="shared" si="12"/>
        <v>13</v>
      </c>
      <c r="F39" s="22">
        <f t="shared" si="13"/>
        <v>2600</v>
      </c>
    </row>
    <row r="40" spans="1:6" x14ac:dyDescent="0.3">
      <c r="A40" s="35" t="s">
        <v>44</v>
      </c>
      <c r="B40" s="2">
        <v>439.21</v>
      </c>
      <c r="C40" s="3">
        <v>42858</v>
      </c>
      <c r="D40" s="3">
        <v>42838</v>
      </c>
      <c r="E40" s="21">
        <f t="shared" si="12"/>
        <v>-20</v>
      </c>
      <c r="F40" s="22">
        <f t="shared" si="13"/>
        <v>-8784.1999999999989</v>
      </c>
    </row>
    <row r="41" spans="1:6" x14ac:dyDescent="0.3">
      <c r="A41" s="27" t="s">
        <v>45</v>
      </c>
      <c r="B41" s="4">
        <v>420</v>
      </c>
      <c r="C41" s="5">
        <v>42820</v>
      </c>
      <c r="D41" s="5">
        <v>42851</v>
      </c>
      <c r="E41" s="21">
        <f t="shared" si="12"/>
        <v>31</v>
      </c>
      <c r="F41" s="22">
        <f t="shared" si="13"/>
        <v>13020</v>
      </c>
    </row>
    <row r="42" spans="1:6" x14ac:dyDescent="0.3">
      <c r="A42" s="27" t="s">
        <v>46</v>
      </c>
      <c r="B42" s="4">
        <v>528.63</v>
      </c>
      <c r="C42" s="5">
        <v>42819</v>
      </c>
      <c r="D42" s="5">
        <v>42851</v>
      </c>
      <c r="E42" s="21">
        <f t="shared" si="12"/>
        <v>32</v>
      </c>
      <c r="F42" s="22">
        <f t="shared" si="13"/>
        <v>16916.16</v>
      </c>
    </row>
    <row r="43" spans="1:6" x14ac:dyDescent="0.3">
      <c r="A43" s="27" t="s">
        <v>47</v>
      </c>
      <c r="B43" s="4">
        <v>2375</v>
      </c>
      <c r="C43" s="5">
        <v>42825</v>
      </c>
      <c r="D43" s="5">
        <v>42851</v>
      </c>
      <c r="E43" s="21">
        <f t="shared" si="12"/>
        <v>26</v>
      </c>
      <c r="F43" s="22">
        <f t="shared" si="13"/>
        <v>61750</v>
      </c>
    </row>
    <row r="44" spans="1:6" x14ac:dyDescent="0.3">
      <c r="A44" s="27" t="s">
        <v>48</v>
      </c>
      <c r="B44" s="4">
        <v>3150</v>
      </c>
      <c r="C44" s="5">
        <v>42861</v>
      </c>
      <c r="D44" s="5">
        <v>42851</v>
      </c>
      <c r="E44" s="21">
        <f t="shared" si="12"/>
        <v>-10</v>
      </c>
      <c r="F44" s="22">
        <f t="shared" si="13"/>
        <v>-31500</v>
      </c>
    </row>
    <row r="45" spans="1:6" x14ac:dyDescent="0.3">
      <c r="A45" s="27" t="s">
        <v>49</v>
      </c>
      <c r="B45" s="4">
        <v>4539</v>
      </c>
      <c r="C45" s="5">
        <v>42847</v>
      </c>
      <c r="D45" s="5">
        <v>42864</v>
      </c>
      <c r="E45" s="21">
        <f t="shared" si="12"/>
        <v>17</v>
      </c>
      <c r="F45" s="22">
        <f t="shared" si="13"/>
        <v>77163</v>
      </c>
    </row>
    <row r="46" spans="1:6" x14ac:dyDescent="0.3">
      <c r="A46" s="27" t="s">
        <v>50</v>
      </c>
      <c r="B46" s="4">
        <v>470</v>
      </c>
      <c r="C46" s="5">
        <v>42869</v>
      </c>
      <c r="D46" s="5">
        <v>42864</v>
      </c>
      <c r="E46" s="21">
        <f t="shared" si="12"/>
        <v>-5</v>
      </c>
      <c r="F46" s="22">
        <f t="shared" si="13"/>
        <v>-2350</v>
      </c>
    </row>
    <row r="47" spans="1:6" x14ac:dyDescent="0.3">
      <c r="A47" s="27" t="s">
        <v>51</v>
      </c>
      <c r="B47" s="4">
        <v>280</v>
      </c>
      <c r="C47" s="5">
        <v>42888</v>
      </c>
      <c r="D47" s="5">
        <v>42864</v>
      </c>
      <c r="E47" s="21">
        <f t="shared" si="12"/>
        <v>-24</v>
      </c>
      <c r="F47" s="22">
        <f t="shared" si="13"/>
        <v>-6720</v>
      </c>
    </row>
    <row r="48" spans="1:6" x14ac:dyDescent="0.3">
      <c r="A48" s="27" t="s">
        <v>52</v>
      </c>
      <c r="B48" s="4">
        <v>1557.37</v>
      </c>
      <c r="C48" s="5">
        <v>42786</v>
      </c>
      <c r="D48" s="5">
        <v>42864</v>
      </c>
      <c r="E48" s="21">
        <f t="shared" si="12"/>
        <v>78</v>
      </c>
      <c r="F48" s="22">
        <f t="shared" si="13"/>
        <v>121474.85999999999</v>
      </c>
    </row>
    <row r="49" spans="1:6" x14ac:dyDescent="0.3">
      <c r="A49" s="27" t="s">
        <v>53</v>
      </c>
      <c r="B49" s="4">
        <v>900</v>
      </c>
      <c r="C49" s="5">
        <v>42786</v>
      </c>
      <c r="D49" s="5">
        <v>42864</v>
      </c>
      <c r="E49" s="21">
        <f t="shared" si="12"/>
        <v>78</v>
      </c>
      <c r="F49" s="22">
        <f t="shared" si="13"/>
        <v>70200</v>
      </c>
    </row>
    <row r="50" spans="1:6" x14ac:dyDescent="0.3">
      <c r="A50" s="27" t="s">
        <v>54</v>
      </c>
      <c r="B50" s="4">
        <v>500</v>
      </c>
      <c r="C50" s="5">
        <v>42886</v>
      </c>
      <c r="D50" s="5">
        <v>42864</v>
      </c>
      <c r="E50" s="21">
        <f t="shared" si="12"/>
        <v>-22</v>
      </c>
      <c r="F50" s="22">
        <f t="shared" si="13"/>
        <v>-11000</v>
      </c>
    </row>
    <row r="51" spans="1:6" x14ac:dyDescent="0.3">
      <c r="A51" s="28" t="s">
        <v>55</v>
      </c>
      <c r="B51" s="4">
        <v>565.37</v>
      </c>
      <c r="C51" s="5">
        <v>42845</v>
      </c>
      <c r="D51" s="5">
        <v>42864</v>
      </c>
      <c r="E51" s="21">
        <f t="shared" si="12"/>
        <v>19</v>
      </c>
      <c r="F51" s="22">
        <f t="shared" si="13"/>
        <v>10742.03</v>
      </c>
    </row>
    <row r="52" spans="1:6" x14ac:dyDescent="0.3">
      <c r="A52" s="27" t="s">
        <v>56</v>
      </c>
      <c r="B52" s="4">
        <v>450</v>
      </c>
      <c r="C52" s="5">
        <v>42887</v>
      </c>
      <c r="D52" s="5">
        <v>42864</v>
      </c>
      <c r="E52" s="21">
        <f t="shared" si="12"/>
        <v>-23</v>
      </c>
      <c r="F52" s="22">
        <f t="shared" si="13"/>
        <v>-10350</v>
      </c>
    </row>
    <row r="53" spans="1:6" x14ac:dyDescent="0.3">
      <c r="A53" s="27" t="s">
        <v>57</v>
      </c>
      <c r="B53" s="4">
        <v>600</v>
      </c>
      <c r="C53" s="5">
        <v>42861</v>
      </c>
      <c r="D53" s="5">
        <v>42864</v>
      </c>
      <c r="E53" s="21">
        <f t="shared" si="12"/>
        <v>3</v>
      </c>
      <c r="F53" s="22">
        <f t="shared" si="13"/>
        <v>1800</v>
      </c>
    </row>
    <row r="54" spans="1:6" x14ac:dyDescent="0.3">
      <c r="A54" s="28" t="s">
        <v>58</v>
      </c>
      <c r="B54" s="4">
        <v>315</v>
      </c>
      <c r="C54" s="5">
        <v>42855</v>
      </c>
      <c r="D54" s="5">
        <v>42864</v>
      </c>
      <c r="E54" s="21">
        <f t="shared" si="12"/>
        <v>9</v>
      </c>
      <c r="F54" s="22">
        <f t="shared" si="13"/>
        <v>2835</v>
      </c>
    </row>
    <row r="55" spans="1:6" x14ac:dyDescent="0.3">
      <c r="A55" s="28" t="s">
        <v>59</v>
      </c>
      <c r="B55" s="4">
        <v>179</v>
      </c>
      <c r="C55" s="5">
        <v>42886</v>
      </c>
      <c r="D55" s="5">
        <v>42864</v>
      </c>
      <c r="E55" s="21">
        <f t="shared" si="12"/>
        <v>-22</v>
      </c>
      <c r="F55" s="22">
        <f t="shared" si="13"/>
        <v>-3938</v>
      </c>
    </row>
    <row r="56" spans="1:6" x14ac:dyDescent="0.3">
      <c r="A56" s="28" t="s">
        <v>60</v>
      </c>
      <c r="B56" s="4">
        <v>110</v>
      </c>
      <c r="C56" s="5">
        <v>42879</v>
      </c>
      <c r="D56" s="5">
        <v>42864</v>
      </c>
      <c r="E56" s="21">
        <f t="shared" si="12"/>
        <v>-15</v>
      </c>
      <c r="F56" s="22">
        <f t="shared" si="13"/>
        <v>-1650</v>
      </c>
    </row>
    <row r="57" spans="1:6" x14ac:dyDescent="0.3">
      <c r="A57" s="27" t="s">
        <v>61</v>
      </c>
      <c r="B57" s="4">
        <v>3031.11</v>
      </c>
      <c r="C57" s="5">
        <v>42868</v>
      </c>
      <c r="D57" s="5">
        <v>42864</v>
      </c>
      <c r="E57" s="21">
        <f t="shared" si="12"/>
        <v>-4</v>
      </c>
      <c r="F57" s="22">
        <f t="shared" si="13"/>
        <v>-12124.44</v>
      </c>
    </row>
    <row r="58" spans="1:6" x14ac:dyDescent="0.3">
      <c r="A58" s="28" t="s">
        <v>62</v>
      </c>
      <c r="B58" s="31">
        <v>600</v>
      </c>
      <c r="C58" s="32">
        <v>42893</v>
      </c>
      <c r="D58" s="5">
        <v>42867</v>
      </c>
      <c r="E58" s="21">
        <f t="shared" si="12"/>
        <v>-26</v>
      </c>
      <c r="F58" s="22">
        <f t="shared" si="13"/>
        <v>-15600</v>
      </c>
    </row>
    <row r="59" spans="1:6" x14ac:dyDescent="0.3">
      <c r="A59" s="27" t="s">
        <v>42</v>
      </c>
      <c r="B59" s="4">
        <v>936</v>
      </c>
      <c r="C59" s="5">
        <v>42883</v>
      </c>
      <c r="D59" s="5">
        <v>42867</v>
      </c>
      <c r="E59" s="21">
        <f t="shared" si="12"/>
        <v>-16</v>
      </c>
      <c r="F59" s="22">
        <f t="shared" si="13"/>
        <v>-14976</v>
      </c>
    </row>
    <row r="60" spans="1:6" x14ac:dyDescent="0.3">
      <c r="A60" s="27" t="s">
        <v>63</v>
      </c>
      <c r="B60" s="4">
        <v>1600</v>
      </c>
      <c r="C60" s="5">
        <v>42891</v>
      </c>
      <c r="D60" s="5">
        <v>42867</v>
      </c>
      <c r="E60" s="21">
        <f t="shared" si="12"/>
        <v>-24</v>
      </c>
      <c r="F60" s="22">
        <f t="shared" si="13"/>
        <v>-38400</v>
      </c>
    </row>
    <row r="61" spans="1:6" x14ac:dyDescent="0.3">
      <c r="A61" s="27" t="s">
        <v>64</v>
      </c>
      <c r="B61" s="4">
        <v>297.52999999999997</v>
      </c>
      <c r="C61" s="5">
        <v>42897</v>
      </c>
      <c r="D61" s="5">
        <v>42872</v>
      </c>
      <c r="E61" s="21">
        <f t="shared" si="12"/>
        <v>-25</v>
      </c>
      <c r="F61" s="22">
        <f t="shared" si="13"/>
        <v>-7438.2499999999991</v>
      </c>
    </row>
    <row r="62" spans="1:6" x14ac:dyDescent="0.3">
      <c r="A62" s="27" t="s">
        <v>65</v>
      </c>
      <c r="B62" s="4">
        <v>4986.6000000000004</v>
      </c>
      <c r="C62" s="5">
        <v>42896</v>
      </c>
      <c r="D62" s="5">
        <v>42872</v>
      </c>
      <c r="E62" s="21">
        <f t="shared" si="12"/>
        <v>-24</v>
      </c>
      <c r="F62" s="22">
        <f t="shared" si="13"/>
        <v>-119678.40000000001</v>
      </c>
    </row>
    <row r="63" spans="1:6" x14ac:dyDescent="0.3">
      <c r="A63" s="27" t="s">
        <v>66</v>
      </c>
      <c r="B63" s="4">
        <v>280</v>
      </c>
      <c r="C63" s="5">
        <v>42897</v>
      </c>
      <c r="D63" s="5">
        <v>42872</v>
      </c>
      <c r="E63" s="21">
        <f t="shared" si="12"/>
        <v>-25</v>
      </c>
      <c r="F63" s="22">
        <f t="shared" si="13"/>
        <v>-7000</v>
      </c>
    </row>
    <row r="64" spans="1:6" x14ac:dyDescent="0.3">
      <c r="A64" s="27" t="s">
        <v>67</v>
      </c>
      <c r="B64" s="4">
        <v>1730</v>
      </c>
      <c r="C64" s="5">
        <v>42894</v>
      </c>
      <c r="D64" s="5">
        <v>42872</v>
      </c>
      <c r="E64" s="21">
        <f t="shared" si="12"/>
        <v>-22</v>
      </c>
      <c r="F64" s="22">
        <f t="shared" si="13"/>
        <v>-38060</v>
      </c>
    </row>
    <row r="65" spans="1:6" x14ac:dyDescent="0.3">
      <c r="A65" s="27" t="s">
        <v>68</v>
      </c>
      <c r="B65" s="4">
        <v>488.52</v>
      </c>
      <c r="C65" s="5">
        <v>42914</v>
      </c>
      <c r="D65" s="5">
        <v>42886</v>
      </c>
      <c r="E65" s="21">
        <f t="shared" si="12"/>
        <v>-28</v>
      </c>
      <c r="F65" s="22">
        <f t="shared" si="13"/>
        <v>-13678.56</v>
      </c>
    </row>
    <row r="66" spans="1:6" x14ac:dyDescent="0.3">
      <c r="A66" s="27" t="s">
        <v>69</v>
      </c>
      <c r="B66" s="4">
        <v>138.51</v>
      </c>
      <c r="C66" s="5">
        <v>42930</v>
      </c>
      <c r="D66" s="5">
        <v>42886</v>
      </c>
      <c r="E66" s="21">
        <f t="shared" si="12"/>
        <v>-44</v>
      </c>
      <c r="F66" s="22">
        <f t="shared" si="13"/>
        <v>-6094.44</v>
      </c>
    </row>
    <row r="67" spans="1:6" x14ac:dyDescent="0.3">
      <c r="A67" s="27" t="s">
        <v>70</v>
      </c>
      <c r="B67" s="4">
        <v>23.21</v>
      </c>
      <c r="C67" s="5">
        <v>42934</v>
      </c>
      <c r="D67" s="5">
        <v>42886</v>
      </c>
      <c r="E67" s="21">
        <f t="shared" si="12"/>
        <v>-48</v>
      </c>
      <c r="F67" s="22">
        <f t="shared" si="13"/>
        <v>-1114.08</v>
      </c>
    </row>
    <row r="68" spans="1:6" x14ac:dyDescent="0.3">
      <c r="A68" s="27" t="s">
        <v>71</v>
      </c>
      <c r="B68" s="4">
        <v>256.5</v>
      </c>
      <c r="C68" s="5">
        <v>42911</v>
      </c>
      <c r="D68" s="5">
        <v>42886</v>
      </c>
      <c r="E68" s="21">
        <f t="shared" si="12"/>
        <v>-25</v>
      </c>
      <c r="F68" s="22">
        <f t="shared" si="13"/>
        <v>-6412.5</v>
      </c>
    </row>
    <row r="69" spans="1:6" x14ac:dyDescent="0.3">
      <c r="A69" s="27" t="s">
        <v>72</v>
      </c>
      <c r="B69" s="4">
        <v>409.09</v>
      </c>
      <c r="C69" s="5">
        <v>42902</v>
      </c>
      <c r="D69" s="5">
        <v>42886</v>
      </c>
      <c r="E69" s="21">
        <f t="shared" si="12"/>
        <v>-16</v>
      </c>
      <c r="F69" s="22">
        <f t="shared" si="13"/>
        <v>-6545.44</v>
      </c>
    </row>
    <row r="70" spans="1:6" x14ac:dyDescent="0.3">
      <c r="A70" s="27" t="s">
        <v>73</v>
      </c>
      <c r="B70" s="4">
        <v>1090.9100000000001</v>
      </c>
      <c r="C70" s="5">
        <v>42909</v>
      </c>
      <c r="D70" s="5">
        <v>42886</v>
      </c>
      <c r="E70" s="21">
        <f t="shared" si="12"/>
        <v>-23</v>
      </c>
      <c r="F70" s="22">
        <f t="shared" si="13"/>
        <v>-25090.93</v>
      </c>
    </row>
    <row r="71" spans="1:6" x14ac:dyDescent="0.3">
      <c r="A71" s="27" t="s">
        <v>74</v>
      </c>
      <c r="B71" s="4">
        <v>490.91</v>
      </c>
      <c r="C71" s="5">
        <v>42909</v>
      </c>
      <c r="D71" s="5">
        <v>42886</v>
      </c>
      <c r="E71" s="21">
        <f t="shared" si="12"/>
        <v>-23</v>
      </c>
      <c r="F71" s="22">
        <f t="shared" si="13"/>
        <v>-11290.93</v>
      </c>
    </row>
    <row r="72" spans="1:6" x14ac:dyDescent="0.3">
      <c r="A72" s="27" t="s">
        <v>75</v>
      </c>
      <c r="B72" s="4">
        <v>232.73</v>
      </c>
      <c r="C72" s="5">
        <v>42897</v>
      </c>
      <c r="D72" s="5">
        <v>42886</v>
      </c>
      <c r="E72" s="21">
        <f t="shared" si="12"/>
        <v>-11</v>
      </c>
      <c r="F72" s="22">
        <f t="shared" si="13"/>
        <v>-2560.0299999999997</v>
      </c>
    </row>
    <row r="73" spans="1:6" x14ac:dyDescent="0.3">
      <c r="A73" s="27" t="s">
        <v>76</v>
      </c>
      <c r="B73" s="4">
        <v>70</v>
      </c>
      <c r="C73" s="5">
        <v>42916</v>
      </c>
      <c r="D73" s="5">
        <v>42886</v>
      </c>
      <c r="E73" s="21">
        <f t="shared" si="12"/>
        <v>-30</v>
      </c>
      <c r="F73" s="22">
        <f t="shared" si="13"/>
        <v>-2100</v>
      </c>
    </row>
    <row r="74" spans="1:6" x14ac:dyDescent="0.3">
      <c r="A74" s="27" t="s">
        <v>77</v>
      </c>
      <c r="B74" s="4">
        <v>363.64</v>
      </c>
      <c r="C74" s="5">
        <v>42910</v>
      </c>
      <c r="D74" s="5">
        <v>42886</v>
      </c>
      <c r="E74" s="21">
        <f t="shared" si="12"/>
        <v>-24</v>
      </c>
      <c r="F74" s="22">
        <f t="shared" si="13"/>
        <v>-8727.36</v>
      </c>
    </row>
    <row r="75" spans="1:6" x14ac:dyDescent="0.3">
      <c r="A75" s="27" t="s">
        <v>78</v>
      </c>
      <c r="B75" s="4">
        <v>1742.5</v>
      </c>
      <c r="C75" s="5">
        <v>42930</v>
      </c>
      <c r="D75" s="5">
        <v>42906</v>
      </c>
      <c r="E75" s="21">
        <f t="shared" si="12"/>
        <v>-24</v>
      </c>
      <c r="F75" s="22">
        <f t="shared" si="13"/>
        <v>-41820</v>
      </c>
    </row>
    <row r="76" spans="1:6" x14ac:dyDescent="0.3">
      <c r="A76" s="27" t="s">
        <v>79</v>
      </c>
      <c r="B76" s="4">
        <v>122.15</v>
      </c>
      <c r="C76" s="5">
        <v>42935</v>
      </c>
      <c r="D76" s="5">
        <v>42906</v>
      </c>
      <c r="E76" s="21">
        <f t="shared" si="12"/>
        <v>-29</v>
      </c>
      <c r="F76" s="22">
        <f t="shared" si="13"/>
        <v>-3542.3500000000004</v>
      </c>
    </row>
    <row r="77" spans="1:6" x14ac:dyDescent="0.3">
      <c r="A77" s="27" t="s">
        <v>80</v>
      </c>
      <c r="B77" s="4">
        <v>1554.96</v>
      </c>
      <c r="C77" s="5">
        <v>42924</v>
      </c>
      <c r="D77" s="5">
        <v>42906</v>
      </c>
      <c r="E77" s="21">
        <f t="shared" si="12"/>
        <v>-18</v>
      </c>
      <c r="F77" s="22">
        <f t="shared" si="13"/>
        <v>-27989.279999999999</v>
      </c>
    </row>
    <row r="78" spans="1:6" x14ac:dyDescent="0.3">
      <c r="A78" s="27" t="s">
        <v>81</v>
      </c>
      <c r="B78" s="4">
        <v>464.47</v>
      </c>
      <c r="C78" s="5">
        <v>42924</v>
      </c>
      <c r="D78" s="5">
        <v>42906</v>
      </c>
      <c r="E78" s="21">
        <f t="shared" si="12"/>
        <v>-18</v>
      </c>
      <c r="F78" s="22">
        <f t="shared" si="13"/>
        <v>-8360.4600000000009</v>
      </c>
    </row>
    <row r="79" spans="1:6" x14ac:dyDescent="0.3">
      <c r="A79" s="27" t="s">
        <v>82</v>
      </c>
      <c r="B79" s="4">
        <v>2800</v>
      </c>
      <c r="C79" s="5">
        <v>42932</v>
      </c>
      <c r="D79" s="5">
        <v>42906</v>
      </c>
      <c r="E79" s="21">
        <f t="shared" si="12"/>
        <v>-26</v>
      </c>
      <c r="F79" s="22">
        <f t="shared" si="13"/>
        <v>-72800</v>
      </c>
    </row>
    <row r="80" spans="1:6" x14ac:dyDescent="0.3">
      <c r="A80" s="27" t="s">
        <v>83</v>
      </c>
      <c r="B80" s="4">
        <v>2862.5</v>
      </c>
      <c r="C80" s="5">
        <v>42930</v>
      </c>
      <c r="D80" s="5">
        <v>42906</v>
      </c>
      <c r="E80" s="21">
        <f t="shared" si="12"/>
        <v>-24</v>
      </c>
      <c r="F80" s="22">
        <f t="shared" si="13"/>
        <v>-68700</v>
      </c>
    </row>
    <row r="81" spans="1:6" x14ac:dyDescent="0.3">
      <c r="A81" s="27" t="s">
        <v>84</v>
      </c>
      <c r="B81" s="4">
        <v>363.64</v>
      </c>
      <c r="C81" s="5">
        <v>42907</v>
      </c>
      <c r="D81" s="5">
        <v>42906</v>
      </c>
      <c r="E81" s="21">
        <f t="shared" si="12"/>
        <v>-1</v>
      </c>
      <c r="F81" s="22">
        <f t="shared" si="13"/>
        <v>-363.64</v>
      </c>
    </row>
    <row r="82" spans="1:6" x14ac:dyDescent="0.3">
      <c r="A82" s="27" t="s">
        <v>85</v>
      </c>
      <c r="B82" s="4">
        <v>1639.36</v>
      </c>
      <c r="C82" s="5">
        <v>42904</v>
      </c>
      <c r="D82" s="5">
        <v>42906</v>
      </c>
      <c r="E82" s="21">
        <f t="shared" si="12"/>
        <v>2</v>
      </c>
      <c r="F82" s="22">
        <f t="shared" si="13"/>
        <v>3278.72</v>
      </c>
    </row>
    <row r="83" spans="1:6" x14ac:dyDescent="0.3">
      <c r="A83" s="27" t="s">
        <v>86</v>
      </c>
      <c r="B83" s="4">
        <v>3278</v>
      </c>
      <c r="C83" s="5">
        <v>42907</v>
      </c>
      <c r="D83" s="5">
        <v>42906</v>
      </c>
      <c r="E83" s="21">
        <f t="shared" si="12"/>
        <v>-1</v>
      </c>
      <c r="F83" s="22">
        <f t="shared" si="13"/>
        <v>-3278</v>
      </c>
    </row>
    <row r="84" spans="1:6" x14ac:dyDescent="0.3">
      <c r="A84" s="27" t="s">
        <v>87</v>
      </c>
      <c r="B84" s="4">
        <v>1480</v>
      </c>
      <c r="C84" s="5">
        <v>42947</v>
      </c>
      <c r="D84" s="5">
        <v>42906</v>
      </c>
      <c r="E84" s="21">
        <f t="shared" si="12"/>
        <v>-41</v>
      </c>
      <c r="F84" s="22">
        <f t="shared" si="13"/>
        <v>-60680</v>
      </c>
    </row>
    <row r="85" spans="1:6" x14ac:dyDescent="0.3">
      <c r="A85" s="27" t="s">
        <v>88</v>
      </c>
      <c r="B85" s="4">
        <v>1190</v>
      </c>
      <c r="C85" s="5">
        <v>42938</v>
      </c>
      <c r="D85" s="5">
        <v>42915</v>
      </c>
      <c r="E85" s="21">
        <f t="shared" si="12"/>
        <v>-23</v>
      </c>
      <c r="F85" s="22">
        <f t="shared" si="13"/>
        <v>-27370</v>
      </c>
    </row>
    <row r="86" spans="1:6" x14ac:dyDescent="0.3">
      <c r="A86" s="27" t="s">
        <v>89</v>
      </c>
      <c r="B86" s="4">
        <v>500</v>
      </c>
      <c r="C86" s="5">
        <v>42936</v>
      </c>
      <c r="D86" s="5">
        <v>42915</v>
      </c>
      <c r="E86" s="21">
        <f t="shared" si="12"/>
        <v>-21</v>
      </c>
      <c r="F86" s="22">
        <f t="shared" si="13"/>
        <v>-10500</v>
      </c>
    </row>
    <row r="87" spans="1:6" x14ac:dyDescent="0.3">
      <c r="A87" s="27" t="s">
        <v>90</v>
      </c>
      <c r="B87" s="4">
        <v>200</v>
      </c>
      <c r="C87" s="5">
        <v>42936</v>
      </c>
      <c r="D87" s="5">
        <v>42915</v>
      </c>
      <c r="E87" s="21">
        <f t="shared" si="12"/>
        <v>-21</v>
      </c>
      <c r="F87" s="22">
        <f t="shared" si="13"/>
        <v>-4200</v>
      </c>
    </row>
    <row r="88" spans="1:6" x14ac:dyDescent="0.3">
      <c r="A88" s="27" t="s">
        <v>91</v>
      </c>
      <c r="B88" s="4">
        <v>750</v>
      </c>
      <c r="C88" s="5">
        <v>42936</v>
      </c>
      <c r="D88" s="5">
        <v>42915</v>
      </c>
      <c r="E88" s="21">
        <f t="shared" si="12"/>
        <v>-21</v>
      </c>
      <c r="F88" s="22">
        <f t="shared" si="13"/>
        <v>-15750</v>
      </c>
    </row>
    <row r="89" spans="1:6" x14ac:dyDescent="0.3">
      <c r="A89" s="27" t="s">
        <v>92</v>
      </c>
      <c r="B89" s="4">
        <v>320</v>
      </c>
      <c r="C89" s="5">
        <v>42936</v>
      </c>
      <c r="D89" s="5">
        <v>42915</v>
      </c>
      <c r="E89" s="21">
        <f t="shared" si="12"/>
        <v>-21</v>
      </c>
      <c r="F89" s="22">
        <f t="shared" si="13"/>
        <v>-6720</v>
      </c>
    </row>
    <row r="90" spans="1:6" x14ac:dyDescent="0.3">
      <c r="A90" s="27" t="s">
        <v>93</v>
      </c>
      <c r="B90" s="4">
        <v>290</v>
      </c>
      <c r="C90" s="5">
        <v>42936</v>
      </c>
      <c r="D90" s="5">
        <v>42915</v>
      </c>
      <c r="E90" s="21">
        <f t="shared" si="12"/>
        <v>-21</v>
      </c>
      <c r="F90" s="22">
        <f t="shared" si="13"/>
        <v>-6090</v>
      </c>
    </row>
    <row r="91" spans="1:6" x14ac:dyDescent="0.3">
      <c r="A91" s="27" t="s">
        <v>94</v>
      </c>
      <c r="B91" s="4">
        <v>270</v>
      </c>
      <c r="C91" s="5">
        <v>42936</v>
      </c>
      <c r="D91" s="5">
        <v>42915</v>
      </c>
      <c r="E91" s="21">
        <f t="shared" si="12"/>
        <v>-21</v>
      </c>
      <c r="F91" s="22">
        <f t="shared" si="13"/>
        <v>-5670</v>
      </c>
    </row>
    <row r="92" spans="1:6" x14ac:dyDescent="0.3">
      <c r="A92" s="27" t="s">
        <v>95</v>
      </c>
      <c r="B92" s="4">
        <v>490</v>
      </c>
      <c r="C92" s="5">
        <v>42936</v>
      </c>
      <c r="D92" s="5">
        <v>42915</v>
      </c>
      <c r="E92" s="21">
        <f t="shared" si="12"/>
        <v>-21</v>
      </c>
      <c r="F92" s="22">
        <f t="shared" si="13"/>
        <v>-10290</v>
      </c>
    </row>
    <row r="93" spans="1:6" x14ac:dyDescent="0.3">
      <c r="A93" s="27" t="s">
        <v>96</v>
      </c>
      <c r="B93" s="4">
        <v>270</v>
      </c>
      <c r="C93" s="5">
        <v>42936</v>
      </c>
      <c r="D93" s="5">
        <v>42915</v>
      </c>
      <c r="E93" s="21">
        <f t="shared" si="12"/>
        <v>-21</v>
      </c>
      <c r="F93" s="22">
        <f t="shared" si="13"/>
        <v>-5670</v>
      </c>
    </row>
    <row r="94" spans="1:6" x14ac:dyDescent="0.3">
      <c r="A94" s="36" t="s">
        <v>97</v>
      </c>
      <c r="B94" s="6">
        <v>340</v>
      </c>
      <c r="C94" s="5">
        <v>42936</v>
      </c>
      <c r="D94" s="5">
        <v>42915</v>
      </c>
      <c r="E94" s="21">
        <f t="shared" si="12"/>
        <v>-21</v>
      </c>
      <c r="F94" s="22">
        <f t="shared" si="13"/>
        <v>-7140</v>
      </c>
    </row>
    <row r="95" spans="1:6" x14ac:dyDescent="0.3">
      <c r="A95" s="36" t="s">
        <v>98</v>
      </c>
      <c r="B95" s="6">
        <v>220</v>
      </c>
      <c r="C95" s="5">
        <v>42936</v>
      </c>
      <c r="D95" s="5">
        <v>42915</v>
      </c>
      <c r="E95" s="21">
        <f t="shared" ref="E95:E97" si="14">IF(AND(C95&lt;&gt;"",D95&lt;&gt;""),D95-C95,"")</f>
        <v>-21</v>
      </c>
      <c r="F95" s="22">
        <f t="shared" ref="F95:F97" si="15">IF(AND(E95&lt;&gt;"",B95&lt;&gt;""),E95*B95,"")</f>
        <v>-4620</v>
      </c>
    </row>
    <row r="96" spans="1:6" x14ac:dyDescent="0.3">
      <c r="A96" s="36" t="s">
        <v>99</v>
      </c>
      <c r="B96" s="6">
        <v>1000</v>
      </c>
      <c r="C96" s="7">
        <v>42905</v>
      </c>
      <c r="D96" s="5">
        <v>42915</v>
      </c>
      <c r="E96" s="21">
        <f t="shared" si="14"/>
        <v>10</v>
      </c>
      <c r="F96" s="22">
        <f t="shared" si="15"/>
        <v>10000</v>
      </c>
    </row>
    <row r="97" spans="1:6" x14ac:dyDescent="0.3">
      <c r="A97" s="36" t="s">
        <v>100</v>
      </c>
      <c r="B97" s="6">
        <v>770</v>
      </c>
      <c r="C97" s="7">
        <v>42939</v>
      </c>
      <c r="D97" s="5">
        <v>42915</v>
      </c>
      <c r="E97" s="21">
        <f t="shared" si="14"/>
        <v>-24</v>
      </c>
      <c r="F97" s="22">
        <f t="shared" si="15"/>
        <v>-18480</v>
      </c>
    </row>
    <row r="98" spans="1:6" x14ac:dyDescent="0.3">
      <c r="A98" s="28" t="s">
        <v>101</v>
      </c>
      <c r="B98" s="4">
        <v>1754</v>
      </c>
      <c r="C98" s="5">
        <v>42936</v>
      </c>
      <c r="D98" s="5">
        <v>42930</v>
      </c>
      <c r="E98" s="21">
        <f t="shared" ref="E98:E119" si="16">IF(AND(C98&lt;&gt;"",D98&lt;&gt;""),D98-C98,"")</f>
        <v>-6</v>
      </c>
      <c r="F98" s="22">
        <f t="shared" ref="F98:F119" si="17">IF(AND(E98&lt;&gt;"",B98&lt;&gt;""),E98*B98,"")</f>
        <v>-10524</v>
      </c>
    </row>
    <row r="99" spans="1:6" x14ac:dyDescent="0.3">
      <c r="A99" s="28" t="s">
        <v>102</v>
      </c>
      <c r="B99" s="4">
        <v>786.23</v>
      </c>
      <c r="C99" s="5">
        <v>42950</v>
      </c>
      <c r="D99" s="5">
        <v>42930</v>
      </c>
      <c r="E99" s="21">
        <f t="shared" si="16"/>
        <v>-20</v>
      </c>
      <c r="F99" s="22">
        <f t="shared" si="17"/>
        <v>-15724.6</v>
      </c>
    </row>
    <row r="100" spans="1:6" x14ac:dyDescent="0.3">
      <c r="A100" s="28" t="s">
        <v>103</v>
      </c>
      <c r="B100" s="4">
        <v>1800</v>
      </c>
      <c r="C100" s="5">
        <v>42958</v>
      </c>
      <c r="D100" s="5">
        <v>42930</v>
      </c>
      <c r="E100" s="21">
        <f t="shared" si="16"/>
        <v>-28</v>
      </c>
      <c r="F100" s="22">
        <f t="shared" si="17"/>
        <v>-50400</v>
      </c>
    </row>
    <row r="101" spans="1:6" x14ac:dyDescent="0.3">
      <c r="A101" s="28" t="s">
        <v>104</v>
      </c>
      <c r="B101" s="4">
        <v>1781.16</v>
      </c>
      <c r="C101" s="5">
        <v>42949</v>
      </c>
      <c r="D101" s="5">
        <v>42930</v>
      </c>
      <c r="E101" s="21">
        <f t="shared" si="16"/>
        <v>-19</v>
      </c>
      <c r="F101" s="22">
        <f t="shared" si="17"/>
        <v>-33842.04</v>
      </c>
    </row>
    <row r="102" spans="1:6" x14ac:dyDescent="0.3">
      <c r="A102" s="28" t="s">
        <v>38</v>
      </c>
      <c r="B102" s="4">
        <v>150</v>
      </c>
      <c r="C102" s="5">
        <v>42945</v>
      </c>
      <c r="D102" s="5">
        <v>42944</v>
      </c>
      <c r="E102" s="21">
        <f t="shared" si="16"/>
        <v>-1</v>
      </c>
      <c r="F102" s="22">
        <f t="shared" si="17"/>
        <v>-150</v>
      </c>
    </row>
    <row r="103" spans="1:6" x14ac:dyDescent="0.3">
      <c r="A103" s="28" t="s">
        <v>105</v>
      </c>
      <c r="B103" s="4">
        <v>2019.44</v>
      </c>
      <c r="C103" s="5">
        <v>42946</v>
      </c>
      <c r="D103" s="5">
        <v>42944</v>
      </c>
      <c r="E103" s="21">
        <f t="shared" si="16"/>
        <v>-2</v>
      </c>
      <c r="F103" s="22">
        <f t="shared" si="17"/>
        <v>-4038.88</v>
      </c>
    </row>
    <row r="104" spans="1:6" x14ac:dyDescent="0.3">
      <c r="A104" s="27" t="s">
        <v>64</v>
      </c>
      <c r="B104" s="4">
        <v>205.1</v>
      </c>
      <c r="C104" s="5">
        <v>42958</v>
      </c>
      <c r="D104" s="5">
        <v>42944</v>
      </c>
      <c r="E104" s="21">
        <f t="shared" si="16"/>
        <v>-14</v>
      </c>
      <c r="F104" s="22">
        <f t="shared" si="17"/>
        <v>-2871.4</v>
      </c>
    </row>
    <row r="105" spans="1:6" x14ac:dyDescent="0.3">
      <c r="A105" s="27" t="s">
        <v>106</v>
      </c>
      <c r="B105" s="4">
        <v>102.48</v>
      </c>
      <c r="C105" s="5">
        <v>42958</v>
      </c>
      <c r="D105" s="5">
        <v>42944</v>
      </c>
      <c r="E105" s="21">
        <f t="shared" si="16"/>
        <v>-14</v>
      </c>
      <c r="F105" s="22">
        <f t="shared" si="17"/>
        <v>-1434.72</v>
      </c>
    </row>
    <row r="106" spans="1:6" x14ac:dyDescent="0.3">
      <c r="A106" s="27" t="s">
        <v>107</v>
      </c>
      <c r="B106" s="4">
        <v>82.08</v>
      </c>
      <c r="C106" s="5">
        <v>42958</v>
      </c>
      <c r="D106" s="5">
        <v>42944</v>
      </c>
      <c r="E106" s="21">
        <f t="shared" si="16"/>
        <v>-14</v>
      </c>
      <c r="F106" s="22">
        <f t="shared" si="17"/>
        <v>-1149.1199999999999</v>
      </c>
    </row>
    <row r="107" spans="1:6" x14ac:dyDescent="0.3">
      <c r="A107" s="28" t="s">
        <v>108</v>
      </c>
      <c r="B107" s="4">
        <v>945</v>
      </c>
      <c r="C107" s="5">
        <v>43008</v>
      </c>
      <c r="D107" s="5">
        <v>42972</v>
      </c>
      <c r="E107" s="21">
        <f t="shared" si="16"/>
        <v>-36</v>
      </c>
      <c r="F107" s="22">
        <f t="shared" si="17"/>
        <v>-34020</v>
      </c>
    </row>
    <row r="108" spans="1:6" x14ac:dyDescent="0.3">
      <c r="A108" s="28" t="s">
        <v>109</v>
      </c>
      <c r="B108" s="4">
        <v>1397.2</v>
      </c>
      <c r="C108" s="5">
        <v>42979</v>
      </c>
      <c r="D108" s="5">
        <v>42972</v>
      </c>
      <c r="E108" s="21">
        <f t="shared" si="16"/>
        <v>-7</v>
      </c>
      <c r="F108" s="22">
        <f t="shared" si="17"/>
        <v>-9780.4</v>
      </c>
    </row>
    <row r="109" spans="1:6" x14ac:dyDescent="0.3">
      <c r="A109" s="28" t="s">
        <v>110</v>
      </c>
      <c r="B109" s="4">
        <v>110.5</v>
      </c>
      <c r="C109" s="5">
        <v>42974</v>
      </c>
      <c r="D109" s="5">
        <v>42972</v>
      </c>
      <c r="E109" s="21">
        <f t="shared" si="16"/>
        <v>-2</v>
      </c>
      <c r="F109" s="22">
        <f t="shared" si="17"/>
        <v>-221</v>
      </c>
    </row>
    <row r="110" spans="1:6" x14ac:dyDescent="0.3">
      <c r="A110" s="28" t="s">
        <v>29</v>
      </c>
      <c r="B110" s="4">
        <v>464.62</v>
      </c>
      <c r="C110" s="5">
        <v>42979</v>
      </c>
      <c r="D110" s="5">
        <v>42972</v>
      </c>
      <c r="E110" s="21">
        <f t="shared" si="16"/>
        <v>-7</v>
      </c>
      <c r="F110" s="22">
        <f t="shared" si="17"/>
        <v>-3252.34</v>
      </c>
    </row>
    <row r="111" spans="1:6" x14ac:dyDescent="0.3">
      <c r="A111" s="28" t="s">
        <v>111</v>
      </c>
      <c r="B111" s="4">
        <v>190.18</v>
      </c>
      <c r="C111" s="5">
        <v>42979</v>
      </c>
      <c r="D111" s="5">
        <v>42972</v>
      </c>
      <c r="E111" s="21">
        <f t="shared" si="16"/>
        <v>-7</v>
      </c>
      <c r="F111" s="22">
        <f t="shared" si="17"/>
        <v>-1331.26</v>
      </c>
    </row>
    <row r="112" spans="1:6" x14ac:dyDescent="0.3">
      <c r="A112" s="28" t="s">
        <v>112</v>
      </c>
      <c r="B112" s="4">
        <v>1878.8</v>
      </c>
      <c r="C112" s="5">
        <v>42971</v>
      </c>
      <c r="D112" s="5">
        <v>42972</v>
      </c>
      <c r="E112" s="21">
        <f t="shared" si="16"/>
        <v>1</v>
      </c>
      <c r="F112" s="22">
        <f t="shared" si="17"/>
        <v>1878.8</v>
      </c>
    </row>
    <row r="113" spans="1:6" x14ac:dyDescent="0.3">
      <c r="A113" s="28" t="s">
        <v>113</v>
      </c>
      <c r="B113" s="4">
        <v>1540</v>
      </c>
      <c r="C113" s="5">
        <v>42978</v>
      </c>
      <c r="D113" s="5">
        <v>42972</v>
      </c>
      <c r="E113" s="21">
        <f t="shared" si="16"/>
        <v>-6</v>
      </c>
      <c r="F113" s="22">
        <f t="shared" si="17"/>
        <v>-9240</v>
      </c>
    </row>
    <row r="114" spans="1:6" x14ac:dyDescent="0.3">
      <c r="A114" s="28" t="s">
        <v>114</v>
      </c>
      <c r="B114" s="4">
        <v>17.02</v>
      </c>
      <c r="C114" s="5">
        <v>43013</v>
      </c>
      <c r="D114" s="5">
        <v>43007</v>
      </c>
      <c r="E114" s="21">
        <f t="shared" si="16"/>
        <v>-6</v>
      </c>
      <c r="F114" s="22">
        <f t="shared" si="17"/>
        <v>-102.12</v>
      </c>
    </row>
    <row r="115" spans="1:6" x14ac:dyDescent="0.3">
      <c r="A115" s="28" t="s">
        <v>115</v>
      </c>
      <c r="B115" s="31">
        <v>27.61</v>
      </c>
      <c r="C115" s="32">
        <v>43013</v>
      </c>
      <c r="D115" s="5">
        <v>43007</v>
      </c>
      <c r="E115" s="21">
        <f t="shared" si="16"/>
        <v>-6</v>
      </c>
      <c r="F115" s="22">
        <f t="shared" si="17"/>
        <v>-165.66</v>
      </c>
    </row>
    <row r="116" spans="1:6" x14ac:dyDescent="0.3">
      <c r="A116" s="26" t="s">
        <v>116</v>
      </c>
      <c r="B116" s="2">
        <v>2.42</v>
      </c>
      <c r="C116" s="3">
        <v>43013</v>
      </c>
      <c r="D116" s="5">
        <v>43007</v>
      </c>
      <c r="E116" s="21">
        <f t="shared" si="16"/>
        <v>-6</v>
      </c>
      <c r="F116" s="22">
        <f t="shared" si="17"/>
        <v>-14.52</v>
      </c>
    </row>
    <row r="117" spans="1:6" x14ac:dyDescent="0.3">
      <c r="A117" s="27" t="s">
        <v>117</v>
      </c>
      <c r="B117" s="4">
        <v>1600</v>
      </c>
      <c r="C117" s="5">
        <v>43023</v>
      </c>
      <c r="D117" s="5">
        <v>43007</v>
      </c>
      <c r="E117" s="21">
        <f t="shared" si="16"/>
        <v>-16</v>
      </c>
      <c r="F117" s="22">
        <f t="shared" si="17"/>
        <v>-25600</v>
      </c>
    </row>
    <row r="118" spans="1:6" x14ac:dyDescent="0.3">
      <c r="A118" s="27" t="s">
        <v>118</v>
      </c>
      <c r="B118" s="4">
        <v>200</v>
      </c>
      <c r="C118" s="5">
        <v>43028</v>
      </c>
      <c r="D118" s="5">
        <v>43007</v>
      </c>
      <c r="E118" s="21">
        <f t="shared" si="16"/>
        <v>-21</v>
      </c>
      <c r="F118" s="22">
        <f t="shared" si="17"/>
        <v>-4200</v>
      </c>
    </row>
    <row r="119" spans="1:6" x14ac:dyDescent="0.3">
      <c r="A119" s="27" t="s">
        <v>119</v>
      </c>
      <c r="B119" s="4">
        <v>850</v>
      </c>
      <c r="C119" s="5">
        <v>43012</v>
      </c>
      <c r="D119" s="5">
        <v>43007</v>
      </c>
      <c r="E119" s="21">
        <f t="shared" si="16"/>
        <v>-5</v>
      </c>
      <c r="F119" s="22">
        <f t="shared" si="17"/>
        <v>-4250</v>
      </c>
    </row>
    <row r="120" spans="1:6" x14ac:dyDescent="0.3">
      <c r="A120" s="28" t="s">
        <v>120</v>
      </c>
      <c r="B120" s="4">
        <v>110</v>
      </c>
      <c r="C120" s="5">
        <v>43077</v>
      </c>
      <c r="D120" s="5">
        <v>43019</v>
      </c>
      <c r="E120" s="21">
        <f t="shared" ref="E120:E156" si="18">IF(AND(C120&lt;&gt;"",D120&lt;&gt;""),D120-C120,"")</f>
        <v>-58</v>
      </c>
      <c r="F120" s="22">
        <f t="shared" ref="F120:F156" si="19">IF(AND(E120&lt;&gt;"",B120&lt;&gt;""),E120*B120,"")</f>
        <v>-6380</v>
      </c>
    </row>
    <row r="121" spans="1:6" x14ac:dyDescent="0.3">
      <c r="A121" s="28" t="s">
        <v>121</v>
      </c>
      <c r="B121" s="4">
        <v>235</v>
      </c>
      <c r="C121" s="5">
        <v>43042</v>
      </c>
      <c r="D121" s="5">
        <v>43019</v>
      </c>
      <c r="E121" s="21">
        <f t="shared" si="18"/>
        <v>-23</v>
      </c>
      <c r="F121" s="22">
        <f t="shared" si="19"/>
        <v>-5405</v>
      </c>
    </row>
    <row r="122" spans="1:6" x14ac:dyDescent="0.3">
      <c r="A122" s="28" t="s">
        <v>122</v>
      </c>
      <c r="B122" s="4">
        <v>124.98</v>
      </c>
      <c r="C122" s="5">
        <v>43039</v>
      </c>
      <c r="D122" s="5">
        <v>43019</v>
      </c>
      <c r="E122" s="21">
        <f t="shared" si="18"/>
        <v>-20</v>
      </c>
      <c r="F122" s="22">
        <f t="shared" si="19"/>
        <v>-2499.6</v>
      </c>
    </row>
    <row r="123" spans="1:6" x14ac:dyDescent="0.3">
      <c r="A123" s="28" t="s">
        <v>123</v>
      </c>
      <c r="B123" s="4">
        <v>174.38</v>
      </c>
      <c r="C123" s="5">
        <v>43069</v>
      </c>
      <c r="D123" s="5">
        <v>43019</v>
      </c>
      <c r="E123" s="21">
        <f t="shared" si="18"/>
        <v>-50</v>
      </c>
      <c r="F123" s="22">
        <f t="shared" si="19"/>
        <v>-8719</v>
      </c>
    </row>
    <row r="124" spans="1:6" x14ac:dyDescent="0.3">
      <c r="A124" s="28">
        <v>2017004368</v>
      </c>
      <c r="B124" s="4">
        <v>2969.7</v>
      </c>
      <c r="C124" s="5">
        <v>43063</v>
      </c>
      <c r="D124" s="5">
        <v>43019</v>
      </c>
      <c r="E124" s="21">
        <f t="shared" si="18"/>
        <v>-44</v>
      </c>
      <c r="F124" s="22">
        <f t="shared" si="19"/>
        <v>-130666.79999999999</v>
      </c>
    </row>
    <row r="125" spans="1:6" x14ac:dyDescent="0.3">
      <c r="A125" s="28">
        <v>2017004369</v>
      </c>
      <c r="B125" s="4">
        <v>171</v>
      </c>
      <c r="C125" s="5">
        <v>43063</v>
      </c>
      <c r="D125" s="5">
        <v>43019</v>
      </c>
      <c r="E125" s="21">
        <f t="shared" si="18"/>
        <v>-44</v>
      </c>
      <c r="F125" s="22">
        <f t="shared" si="19"/>
        <v>-7524</v>
      </c>
    </row>
    <row r="126" spans="1:6" x14ac:dyDescent="0.3">
      <c r="A126" s="28" t="s">
        <v>124</v>
      </c>
      <c r="B126" s="4">
        <v>331.99</v>
      </c>
      <c r="C126" s="5">
        <v>43068</v>
      </c>
      <c r="D126" s="5">
        <v>43025</v>
      </c>
      <c r="E126" s="21">
        <f t="shared" si="18"/>
        <v>-43</v>
      </c>
      <c r="F126" s="22">
        <f t="shared" si="19"/>
        <v>-14275.57</v>
      </c>
    </row>
    <row r="127" spans="1:6" x14ac:dyDescent="0.25">
      <c r="A127" s="37" t="s">
        <v>125</v>
      </c>
      <c r="B127" s="4">
        <v>1397.2</v>
      </c>
      <c r="C127" s="5">
        <v>43050</v>
      </c>
      <c r="D127" s="5">
        <v>43025</v>
      </c>
      <c r="E127" s="21">
        <f t="shared" si="18"/>
        <v>-25</v>
      </c>
      <c r="F127" s="22">
        <f t="shared" si="19"/>
        <v>-34930</v>
      </c>
    </row>
    <row r="128" spans="1:6" x14ac:dyDescent="0.25">
      <c r="A128" s="37">
        <v>8717309100</v>
      </c>
      <c r="B128" s="4">
        <v>5.75</v>
      </c>
      <c r="C128" s="5">
        <v>43051</v>
      </c>
      <c r="D128" s="5">
        <v>43025</v>
      </c>
      <c r="E128" s="21">
        <f t="shared" si="18"/>
        <v>-26</v>
      </c>
      <c r="F128" s="22">
        <f t="shared" si="19"/>
        <v>-149.5</v>
      </c>
    </row>
    <row r="129" spans="1:6" x14ac:dyDescent="0.25">
      <c r="A129" s="38" t="s">
        <v>126</v>
      </c>
      <c r="B129" s="4">
        <v>136</v>
      </c>
      <c r="C129" s="5">
        <v>43069</v>
      </c>
      <c r="D129" s="5">
        <v>43025</v>
      </c>
      <c r="E129" s="21">
        <f t="shared" si="18"/>
        <v>-44</v>
      </c>
      <c r="F129" s="22">
        <f t="shared" si="19"/>
        <v>-5984</v>
      </c>
    </row>
    <row r="130" spans="1:6" x14ac:dyDescent="0.25">
      <c r="A130" s="38">
        <v>2017004370</v>
      </c>
      <c r="B130" s="4">
        <v>11.4</v>
      </c>
      <c r="C130" s="5">
        <v>43063</v>
      </c>
      <c r="D130" s="5">
        <v>43027</v>
      </c>
      <c r="E130" s="21">
        <f t="shared" si="18"/>
        <v>-36</v>
      </c>
      <c r="F130" s="22">
        <f t="shared" si="19"/>
        <v>-410.40000000000003</v>
      </c>
    </row>
    <row r="131" spans="1:6" x14ac:dyDescent="0.25">
      <c r="A131" s="38" t="s">
        <v>127</v>
      </c>
      <c r="B131" s="4">
        <v>1361</v>
      </c>
      <c r="C131" s="5">
        <v>43064</v>
      </c>
      <c r="D131" s="5">
        <v>43042</v>
      </c>
      <c r="E131" s="21">
        <f t="shared" si="18"/>
        <v>-22</v>
      </c>
      <c r="F131" s="22">
        <f t="shared" si="19"/>
        <v>-29942</v>
      </c>
    </row>
    <row r="132" spans="1:6" x14ac:dyDescent="0.3">
      <c r="A132" s="27" t="s">
        <v>128</v>
      </c>
      <c r="B132" s="4">
        <v>7.68</v>
      </c>
      <c r="C132" s="5">
        <v>43079</v>
      </c>
      <c r="D132" s="5">
        <v>43055</v>
      </c>
      <c r="E132" s="21">
        <f t="shared" si="18"/>
        <v>-24</v>
      </c>
      <c r="F132" s="22">
        <f t="shared" si="19"/>
        <v>-184.32</v>
      </c>
    </row>
    <row r="133" spans="1:6" x14ac:dyDescent="0.3">
      <c r="A133" s="27" t="s">
        <v>129</v>
      </c>
      <c r="B133" s="4">
        <v>82.2</v>
      </c>
      <c r="C133" s="5">
        <v>43100</v>
      </c>
      <c r="D133" s="5">
        <v>43055</v>
      </c>
      <c r="E133" s="21">
        <f t="shared" si="18"/>
        <v>-45</v>
      </c>
      <c r="F133" s="22">
        <f t="shared" si="19"/>
        <v>-3699</v>
      </c>
    </row>
    <row r="134" spans="1:6" x14ac:dyDescent="0.3">
      <c r="A134" s="27" t="s">
        <v>130</v>
      </c>
      <c r="B134" s="4">
        <v>150.38</v>
      </c>
      <c r="C134" s="5">
        <v>43093</v>
      </c>
      <c r="D134" s="5">
        <v>43055</v>
      </c>
      <c r="E134" s="21">
        <f t="shared" si="18"/>
        <v>-38</v>
      </c>
      <c r="F134" s="22">
        <f t="shared" si="19"/>
        <v>-5714.44</v>
      </c>
    </row>
    <row r="135" spans="1:6" x14ac:dyDescent="0.3">
      <c r="A135" s="27" t="s">
        <v>131</v>
      </c>
      <c r="B135" s="4">
        <v>450</v>
      </c>
      <c r="C135" s="5">
        <v>43078</v>
      </c>
      <c r="D135" s="5">
        <v>43055</v>
      </c>
      <c r="E135" s="21">
        <f t="shared" si="18"/>
        <v>-23</v>
      </c>
      <c r="F135" s="22">
        <f t="shared" si="19"/>
        <v>-10350</v>
      </c>
    </row>
    <row r="136" spans="1:6" x14ac:dyDescent="0.3">
      <c r="A136" s="27" t="s">
        <v>132</v>
      </c>
      <c r="B136" s="4">
        <v>280</v>
      </c>
      <c r="C136" s="5">
        <v>43078</v>
      </c>
      <c r="D136" s="5">
        <v>43055</v>
      </c>
      <c r="E136" s="21">
        <f t="shared" si="18"/>
        <v>-23</v>
      </c>
      <c r="F136" s="22">
        <f t="shared" si="19"/>
        <v>-6440</v>
      </c>
    </row>
    <row r="137" spans="1:6" x14ac:dyDescent="0.3">
      <c r="A137" s="27" t="s">
        <v>133</v>
      </c>
      <c r="B137" s="4">
        <v>450</v>
      </c>
      <c r="C137" s="5">
        <v>43078</v>
      </c>
      <c r="D137" s="5">
        <v>43055</v>
      </c>
      <c r="E137" s="21">
        <f t="shared" si="18"/>
        <v>-23</v>
      </c>
      <c r="F137" s="22">
        <f t="shared" si="19"/>
        <v>-10350</v>
      </c>
    </row>
    <row r="138" spans="1:6" x14ac:dyDescent="0.3">
      <c r="A138" s="27" t="s">
        <v>134</v>
      </c>
      <c r="B138" s="4">
        <v>800</v>
      </c>
      <c r="C138" s="5">
        <v>43078</v>
      </c>
      <c r="D138" s="5">
        <v>43055</v>
      </c>
      <c r="E138" s="21">
        <f t="shared" si="18"/>
        <v>-23</v>
      </c>
      <c r="F138" s="22">
        <f t="shared" si="19"/>
        <v>-18400</v>
      </c>
    </row>
    <row r="139" spans="1:6" x14ac:dyDescent="0.3">
      <c r="A139" s="27" t="s">
        <v>135</v>
      </c>
      <c r="B139" s="4">
        <v>106.56</v>
      </c>
      <c r="C139" s="5">
        <v>43100</v>
      </c>
      <c r="D139" s="5">
        <v>43055</v>
      </c>
      <c r="E139" s="21">
        <f t="shared" si="18"/>
        <v>-45</v>
      </c>
      <c r="F139" s="22">
        <f t="shared" si="19"/>
        <v>-4795.2</v>
      </c>
    </row>
    <row r="140" spans="1:6" x14ac:dyDescent="0.3">
      <c r="A140" s="27" t="s">
        <v>136</v>
      </c>
      <c r="B140" s="4">
        <v>697.8</v>
      </c>
      <c r="C140" s="5">
        <v>43090</v>
      </c>
      <c r="D140" s="5">
        <v>43068</v>
      </c>
      <c r="E140" s="21">
        <f t="shared" si="18"/>
        <v>-22</v>
      </c>
      <c r="F140" s="22">
        <f t="shared" si="19"/>
        <v>-15351.599999999999</v>
      </c>
    </row>
    <row r="141" spans="1:6" x14ac:dyDescent="0.3">
      <c r="A141" s="27" t="s">
        <v>137</v>
      </c>
      <c r="B141" s="4">
        <v>2.2400000000000002</v>
      </c>
      <c r="C141" s="5">
        <v>43091</v>
      </c>
      <c r="D141" s="5">
        <v>43068</v>
      </c>
      <c r="E141" s="21">
        <f t="shared" si="18"/>
        <v>-23</v>
      </c>
      <c r="F141" s="22">
        <f t="shared" si="19"/>
        <v>-51.52</v>
      </c>
    </row>
    <row r="142" spans="1:6" x14ac:dyDescent="0.3">
      <c r="A142" s="26" t="s">
        <v>138</v>
      </c>
      <c r="B142" s="2">
        <v>8.57</v>
      </c>
      <c r="C142" s="3">
        <v>43091</v>
      </c>
      <c r="D142" s="3">
        <v>43068</v>
      </c>
      <c r="E142" s="21">
        <f t="shared" si="18"/>
        <v>-23</v>
      </c>
      <c r="F142" s="22">
        <f t="shared" si="19"/>
        <v>-197.11</v>
      </c>
    </row>
    <row r="143" spans="1:6" x14ac:dyDescent="0.3">
      <c r="A143" s="26" t="s">
        <v>139</v>
      </c>
      <c r="B143" s="2">
        <v>81.97</v>
      </c>
      <c r="C143" s="3">
        <v>43100</v>
      </c>
      <c r="D143" s="3">
        <v>43068</v>
      </c>
      <c r="E143" s="21">
        <f t="shared" si="18"/>
        <v>-32</v>
      </c>
      <c r="F143" s="22">
        <f t="shared" si="19"/>
        <v>-2623.04</v>
      </c>
    </row>
    <row r="144" spans="1:6" x14ac:dyDescent="0.3">
      <c r="A144" s="26" t="s">
        <v>63</v>
      </c>
      <c r="B144" s="2">
        <v>240</v>
      </c>
      <c r="C144" s="3">
        <v>43092</v>
      </c>
      <c r="D144" s="3">
        <v>43068</v>
      </c>
      <c r="E144" s="21">
        <f t="shared" si="18"/>
        <v>-24</v>
      </c>
      <c r="F144" s="22">
        <f t="shared" si="19"/>
        <v>-5760</v>
      </c>
    </row>
    <row r="145" spans="1:6" x14ac:dyDescent="0.3">
      <c r="A145" s="26" t="s">
        <v>140</v>
      </c>
      <c r="B145" s="2">
        <v>84.94</v>
      </c>
      <c r="C145" s="3">
        <v>43091</v>
      </c>
      <c r="D145" s="3">
        <v>43068</v>
      </c>
      <c r="E145" s="21">
        <f t="shared" si="18"/>
        <v>-23</v>
      </c>
      <c r="F145" s="22">
        <f t="shared" si="19"/>
        <v>-1953.62</v>
      </c>
    </row>
    <row r="146" spans="1:6" x14ac:dyDescent="0.3">
      <c r="A146" s="27" t="s">
        <v>141</v>
      </c>
      <c r="B146" s="4">
        <v>249.6</v>
      </c>
      <c r="C146" s="5">
        <v>43106</v>
      </c>
      <c r="D146" s="5">
        <v>43081</v>
      </c>
      <c r="E146" s="21">
        <f t="shared" si="18"/>
        <v>-25</v>
      </c>
      <c r="F146" s="22">
        <f t="shared" si="19"/>
        <v>-6240</v>
      </c>
    </row>
    <row r="147" spans="1:6" x14ac:dyDescent="0.3">
      <c r="A147" s="28" t="s">
        <v>142</v>
      </c>
      <c r="B147" s="4">
        <v>699</v>
      </c>
      <c r="C147" s="5">
        <v>43106</v>
      </c>
      <c r="D147" s="5">
        <v>43081</v>
      </c>
      <c r="E147" s="21">
        <f t="shared" si="18"/>
        <v>-25</v>
      </c>
      <c r="F147" s="22">
        <f t="shared" si="19"/>
        <v>-17475</v>
      </c>
    </row>
    <row r="148" spans="1:6" x14ac:dyDescent="0.3">
      <c r="A148" s="28" t="s">
        <v>143</v>
      </c>
      <c r="B148" s="4">
        <v>125.78</v>
      </c>
      <c r="C148" s="5">
        <v>43128</v>
      </c>
      <c r="D148" s="5">
        <v>43075</v>
      </c>
      <c r="E148" s="21">
        <f t="shared" si="18"/>
        <v>-53</v>
      </c>
      <c r="F148" s="22">
        <f t="shared" si="19"/>
        <v>-6666.34</v>
      </c>
    </row>
    <row r="149" spans="1:6" x14ac:dyDescent="0.3">
      <c r="A149" s="28" t="s">
        <v>144</v>
      </c>
      <c r="B149" s="4">
        <v>1800</v>
      </c>
      <c r="C149" s="5">
        <v>43100</v>
      </c>
      <c r="D149" s="5">
        <v>43075</v>
      </c>
      <c r="E149" s="21">
        <f t="shared" si="18"/>
        <v>-25</v>
      </c>
      <c r="F149" s="22">
        <f t="shared" si="19"/>
        <v>-45000</v>
      </c>
    </row>
    <row r="150" spans="1:6" x14ac:dyDescent="0.3">
      <c r="A150" s="27" t="s">
        <v>145</v>
      </c>
      <c r="B150" s="4">
        <v>13.57</v>
      </c>
      <c r="C150" s="5">
        <v>43112</v>
      </c>
      <c r="D150" s="5">
        <v>43089</v>
      </c>
      <c r="E150" s="21">
        <f t="shared" si="18"/>
        <v>-23</v>
      </c>
      <c r="F150" s="22">
        <f t="shared" si="19"/>
        <v>-312.11</v>
      </c>
    </row>
    <row r="151" spans="1:6" x14ac:dyDescent="0.3">
      <c r="A151" s="27" t="s">
        <v>146</v>
      </c>
      <c r="B151" s="4">
        <v>90</v>
      </c>
      <c r="C151" s="5">
        <v>43114</v>
      </c>
      <c r="D151" s="5">
        <v>43089</v>
      </c>
      <c r="E151" s="21">
        <f t="shared" si="18"/>
        <v>-25</v>
      </c>
      <c r="F151" s="22">
        <f t="shared" si="19"/>
        <v>-2250</v>
      </c>
    </row>
    <row r="152" spans="1:6" x14ac:dyDescent="0.3">
      <c r="A152" s="27" t="s">
        <v>147</v>
      </c>
      <c r="B152" s="4">
        <v>850</v>
      </c>
      <c r="C152" s="5">
        <v>43114</v>
      </c>
      <c r="D152" s="5">
        <v>43089</v>
      </c>
      <c r="E152" s="21">
        <f t="shared" si="18"/>
        <v>-25</v>
      </c>
      <c r="F152" s="22">
        <f t="shared" si="19"/>
        <v>-21250</v>
      </c>
    </row>
    <row r="153" spans="1:6" x14ac:dyDescent="0.3">
      <c r="A153" s="27" t="s">
        <v>148</v>
      </c>
      <c r="B153" s="4">
        <v>220</v>
      </c>
      <c r="C153" s="5">
        <v>43118</v>
      </c>
      <c r="D153" s="5">
        <v>43089</v>
      </c>
      <c r="E153" s="21">
        <f t="shared" si="18"/>
        <v>-29</v>
      </c>
      <c r="F153" s="22">
        <f t="shared" si="19"/>
        <v>-6380</v>
      </c>
    </row>
    <row r="154" spans="1:6" x14ac:dyDescent="0.3">
      <c r="A154" s="27" t="s">
        <v>149</v>
      </c>
      <c r="B154" s="4">
        <v>220</v>
      </c>
      <c r="C154" s="5">
        <v>43118</v>
      </c>
      <c r="D154" s="5">
        <v>43089</v>
      </c>
      <c r="E154" s="21">
        <f t="shared" si="18"/>
        <v>-29</v>
      </c>
      <c r="F154" s="22">
        <f t="shared" si="19"/>
        <v>-6380</v>
      </c>
    </row>
    <row r="155" spans="1:6" x14ac:dyDescent="0.3">
      <c r="A155" s="27" t="s">
        <v>150</v>
      </c>
      <c r="B155" s="4">
        <v>150</v>
      </c>
      <c r="C155" s="5">
        <v>43117</v>
      </c>
      <c r="D155" s="5">
        <v>43089</v>
      </c>
      <c r="E155" s="21">
        <f t="shared" si="18"/>
        <v>-28</v>
      </c>
      <c r="F155" s="22">
        <f t="shared" si="19"/>
        <v>-4200</v>
      </c>
    </row>
    <row r="156" spans="1:6" x14ac:dyDescent="0.3">
      <c r="A156" s="27" t="s">
        <v>151</v>
      </c>
      <c r="B156" s="4">
        <v>980</v>
      </c>
      <c r="C156" s="5">
        <v>43114</v>
      </c>
      <c r="D156" s="5">
        <v>43091</v>
      </c>
      <c r="E156" s="21">
        <f t="shared" si="18"/>
        <v>-23</v>
      </c>
      <c r="F156" s="22">
        <f t="shared" si="19"/>
        <v>-22540</v>
      </c>
    </row>
    <row r="157" spans="1:6" x14ac:dyDescent="0.3">
      <c r="A157" s="27"/>
      <c r="B157" s="4"/>
      <c r="C157" s="5"/>
      <c r="D157" s="5"/>
      <c r="E157" s="21" t="str">
        <f t="shared" si="0"/>
        <v/>
      </c>
      <c r="F157" s="22" t="str">
        <f t="shared" si="1"/>
        <v/>
      </c>
    </row>
    <row r="158" spans="1:6" x14ac:dyDescent="0.3">
      <c r="A158" s="18"/>
      <c r="B158" s="6"/>
      <c r="C158" s="7"/>
      <c r="D158" s="7"/>
      <c r="E158" s="23" t="str">
        <f t="shared" si="0"/>
        <v/>
      </c>
      <c r="F158" s="24" t="str">
        <f t="shared" si="1"/>
        <v/>
      </c>
    </row>
    <row r="159" spans="1:6" s="13" customFormat="1" ht="24" customHeight="1" x14ac:dyDescent="0.3">
      <c r="A159" s="8" t="s">
        <v>0</v>
      </c>
      <c r="B159" s="9">
        <f>SUM(B4:B158)</f>
        <v>127807.75000000003</v>
      </c>
      <c r="C159" s="10"/>
      <c r="D159" s="10"/>
      <c r="E159" s="11"/>
      <c r="F159" s="12">
        <f>SUM(F4:F158)</f>
        <v>-1030901.4699999997</v>
      </c>
    </row>
    <row r="162" spans="1:4" ht="36" customHeight="1" x14ac:dyDescent="0.3">
      <c r="A162" s="43" t="s">
        <v>7</v>
      </c>
      <c r="B162" s="44"/>
      <c r="C162" s="44"/>
      <c r="D162" s="25">
        <f>IF(AND(F159&lt;&gt;"",B159&lt;&gt;0),F159/B159,"")</f>
        <v>-8.0660325371505213</v>
      </c>
    </row>
  </sheetData>
  <mergeCells count="6">
    <mergeCell ref="F2:F3"/>
    <mergeCell ref="E2:E3"/>
    <mergeCell ref="A162:C162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ANNUALE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2018-06-22T07:29:33Z</cp:lastPrinted>
  <dcterms:created xsi:type="dcterms:W3CDTF">2015-03-02T16:51:10Z</dcterms:created>
  <dcterms:modified xsi:type="dcterms:W3CDTF">2018-06-25T09:22:08Z</dcterms:modified>
</cp:coreProperties>
</file>