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I TRIMESTRE" sheetId="1" r:id="rId1"/>
  </sheets>
  <calcPr calcId="145621"/>
</workbook>
</file>

<file path=xl/calcChain.xml><?xml version="1.0" encoding="utf-8"?>
<calcChain xmlns="http://schemas.openxmlformats.org/spreadsheetml/2006/main">
  <c r="E13" i="1" l="1"/>
  <c r="F13" i="1" s="1"/>
  <c r="E12" i="1"/>
  <c r="F12" i="1" s="1"/>
  <c r="E7" i="1"/>
  <c r="F7" i="1" s="1"/>
  <c r="E30" i="1" l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2" i="1" l="1"/>
  <c r="F22" i="1" s="1"/>
  <c r="E21" i="1"/>
  <c r="F21" i="1" s="1"/>
  <c r="E11" i="1" l="1"/>
  <c r="F11" i="1" s="1"/>
  <c r="E18" i="1"/>
  <c r="F18" i="1" s="1"/>
  <c r="E10" i="1"/>
  <c r="F10" i="1" s="1"/>
  <c r="E20" i="1"/>
  <c r="F20" i="1" s="1"/>
  <c r="E19" i="1"/>
  <c r="F19" i="1" s="1"/>
  <c r="E17" i="1"/>
  <c r="F17" i="1" s="1"/>
  <c r="E6" i="1"/>
  <c r="F6" i="1" s="1"/>
  <c r="E8" i="1" l="1"/>
  <c r="F8" i="1" s="1"/>
  <c r="E5" i="1"/>
  <c r="F5" i="1" s="1"/>
  <c r="E15" i="1"/>
  <c r="F15" i="1" s="1"/>
  <c r="E23" i="1"/>
  <c r="F23" i="1" s="1"/>
  <c r="E16" i="1"/>
  <c r="F16" i="1" s="1"/>
  <c r="E14" i="1"/>
  <c r="F14" i="1" s="1"/>
  <c r="E9" i="1"/>
  <c r="F9" i="1" s="1"/>
  <c r="B34" i="1" l="1"/>
  <c r="E33" i="1"/>
  <c r="F33" i="1" s="1"/>
  <c r="E4" i="1"/>
  <c r="F4" i="1" s="1"/>
  <c r="F34" i="1" l="1"/>
  <c r="D37" i="1" s="1"/>
</calcChain>
</file>

<file path=xl/sharedStrings.xml><?xml version="1.0" encoding="utf-8"?>
<sst xmlns="http://schemas.openxmlformats.org/spreadsheetml/2006/main" count="31" uniqueCount="31">
  <si>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</si>
  <si>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</si>
  <si>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</si>
  <si>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</si>
  <si>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</si>
  <si>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</si>
  <si>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</si>
  <si>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</si>
  <si>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</si>
  <si>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</si>
  <si>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</si>
  <si>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FATTPA 9_19</t>
  </si>
  <si>
    <t>7</t>
  </si>
  <si>
    <t>186/01</t>
  </si>
  <si>
    <t>893/F</t>
  </si>
  <si>
    <t>8719205432</t>
  </si>
  <si>
    <t>124</t>
  </si>
  <si>
    <t>2/FPA</t>
  </si>
  <si>
    <t>402/PA</t>
  </si>
  <si>
    <t>8719266753</t>
  </si>
  <si>
    <t>01/PA</t>
  </si>
  <si>
    <t>61E/19</t>
  </si>
  <si>
    <t>FPA 59/19</t>
  </si>
  <si>
    <t>02/PA</t>
  </si>
  <si>
    <t>1108/002</t>
  </si>
  <si>
    <t>38E-19</t>
  </si>
  <si>
    <t>32/001</t>
  </si>
  <si>
    <t>2019/000071/NOLS</t>
  </si>
  <si>
    <t>31</t>
  </si>
  <si>
    <t>000003-2019-PA</t>
  </si>
  <si>
    <t>5/PA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</si>
</sst>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H50" sqref="H50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2.777343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36" t="s">
        <v>1</v>
      </c>
      <c r="B1" s="37"/>
      <c r="C1" s="37"/>
      <c r="D1" s="38"/>
      <c r="E1" s="12"/>
      <c r="F1" s="13"/>
    </row>
    <row r="2" spans="1:8" ht="21.75" customHeight="1" x14ac:dyDescent="0.3">
      <c r="A2" s="39" t="s">
        <v>2</v>
      </c>
      <c r="B2" s="14" t="s">
        <v>5</v>
      </c>
      <c r="C2" s="41" t="s">
        <v>8</v>
      </c>
      <c r="D2" s="14" t="s">
        <v>9</v>
      </c>
      <c r="E2" s="32" t="s">
        <v>3</v>
      </c>
      <c r="F2" s="30" t="s">
        <v>10</v>
      </c>
    </row>
    <row r="3" spans="1:8" ht="21.75" customHeight="1" x14ac:dyDescent="0.3">
      <c r="A3" s="40"/>
      <c r="B3" s="15" t="s">
        <v>4</v>
      </c>
      <c r="C3" s="42"/>
      <c r="D3" s="15" t="s">
        <v>6</v>
      </c>
      <c r="E3" s="33"/>
      <c r="F3" s="31"/>
    </row>
    <row r="4" spans="1:8" x14ac:dyDescent="0.3">
      <c r="A4" s="23" t="s">
        <v>13</v>
      </c>
      <c r="B4" s="2">
        <v>800</v>
      </c>
      <c r="C4" s="3">
        <v>43666</v>
      </c>
      <c r="D4" s="3">
        <v>43650</v>
      </c>
      <c r="E4" s="17">
        <f t="shared" ref="E4:E33" si="0">IF(AND(C4&lt;&gt;"",D4&lt;&gt;""),D4-C4,"")</f>
        <v>-16</v>
      </c>
      <c r="F4" s="18">
        <f t="shared" ref="F4:F33" si="1">IF(AND(E4&lt;&gt;"",B4&lt;&gt;""),E4*B4,"")</f>
        <v>-12800</v>
      </c>
    </row>
    <row r="5" spans="1:8" x14ac:dyDescent="0.3">
      <c r="A5" s="23" t="s">
        <v>14</v>
      </c>
      <c r="B5" s="2">
        <v>1461.6</v>
      </c>
      <c r="C5" s="3">
        <v>43677</v>
      </c>
      <c r="D5" s="3">
        <v>43650</v>
      </c>
      <c r="E5" s="17">
        <f t="shared" ref="E5" si="2">IF(AND(C5&lt;&gt;"",D5&lt;&gt;""),D5-C5,"")</f>
        <v>-27</v>
      </c>
      <c r="F5" s="18">
        <f t="shared" ref="F5" si="3">IF(AND(E5&lt;&gt;"",B5&lt;&gt;""),E5*B5,"")</f>
        <v>-39463.199999999997</v>
      </c>
    </row>
    <row r="6" spans="1:8" x14ac:dyDescent="0.3">
      <c r="A6" s="23" t="s">
        <v>15</v>
      </c>
      <c r="B6" s="2">
        <v>5.58</v>
      </c>
      <c r="C6" s="3">
        <v>43673</v>
      </c>
      <c r="D6" s="3">
        <v>43650</v>
      </c>
      <c r="E6" s="17">
        <f t="shared" ref="E6" si="4">IF(AND(C6&lt;&gt;"",D6&lt;&gt;""),D6-C6,"")</f>
        <v>-23</v>
      </c>
      <c r="F6" s="18">
        <f t="shared" ref="F6" si="5">IF(AND(E6&lt;&gt;"",B6&lt;&gt;""),E6*B6,"")</f>
        <v>-128.34</v>
      </c>
    </row>
    <row r="7" spans="1:8" x14ac:dyDescent="0.3">
      <c r="A7" s="23" t="s">
        <v>12</v>
      </c>
      <c r="B7" s="2">
        <v>706.03</v>
      </c>
      <c r="C7" s="3">
        <v>43673</v>
      </c>
      <c r="D7" s="3">
        <v>43650</v>
      </c>
      <c r="E7" s="17">
        <f t="shared" ref="E7" si="6">IF(AND(C7&lt;&gt;"",D7&lt;&gt;""),D7-C7,"")</f>
        <v>-23</v>
      </c>
      <c r="F7" s="18">
        <f t="shared" ref="F7" si="7">IF(AND(E7&lt;&gt;"",B7&lt;&gt;""),E7*B7,"")</f>
        <v>-16238.689999999999</v>
      </c>
    </row>
    <row r="8" spans="1:8" x14ac:dyDescent="0.3">
      <c r="A8" s="23" t="s">
        <v>22</v>
      </c>
      <c r="B8" s="2">
        <v>245</v>
      </c>
      <c r="C8" s="3">
        <v>43679</v>
      </c>
      <c r="D8" s="3">
        <v>43650</v>
      </c>
      <c r="E8" s="17">
        <f t="shared" ref="E8" si="8">IF(AND(C8&lt;&gt;"",D8&lt;&gt;""),D8-C8,"")</f>
        <v>-29</v>
      </c>
      <c r="F8" s="18">
        <f t="shared" ref="F8" si="9">IF(AND(E8&lt;&gt;"",B8&lt;&gt;""),E8*B8,"")</f>
        <v>-7105</v>
      </c>
    </row>
    <row r="9" spans="1:8" x14ac:dyDescent="0.3">
      <c r="A9" s="23" t="s">
        <v>16</v>
      </c>
      <c r="B9" s="2">
        <v>150</v>
      </c>
      <c r="C9" s="3">
        <v>43682</v>
      </c>
      <c r="D9" s="3">
        <v>43677</v>
      </c>
      <c r="E9" s="17">
        <f t="shared" si="0"/>
        <v>-5</v>
      </c>
      <c r="F9" s="18">
        <f t="shared" si="1"/>
        <v>-750</v>
      </c>
      <c r="G9" s="24"/>
      <c r="H9" s="25"/>
    </row>
    <row r="10" spans="1:8" x14ac:dyDescent="0.3">
      <c r="A10" s="23" t="s">
        <v>17</v>
      </c>
      <c r="B10" s="2">
        <v>750</v>
      </c>
      <c r="C10" s="3">
        <v>43698</v>
      </c>
      <c r="D10" s="3">
        <v>43677</v>
      </c>
      <c r="E10" s="17">
        <f t="shared" si="0"/>
        <v>-21</v>
      </c>
      <c r="F10" s="18">
        <f t="shared" si="1"/>
        <v>-15750</v>
      </c>
      <c r="G10" s="28"/>
      <c r="H10" s="25"/>
    </row>
    <row r="11" spans="1:8" x14ac:dyDescent="0.3">
      <c r="A11" s="23" t="s">
        <v>24</v>
      </c>
      <c r="B11" s="2">
        <v>240</v>
      </c>
      <c r="C11" s="3">
        <v>43708</v>
      </c>
      <c r="D11" s="3">
        <v>43677</v>
      </c>
      <c r="E11" s="17">
        <f t="shared" si="0"/>
        <v>-31</v>
      </c>
      <c r="F11" s="18">
        <f t="shared" si="1"/>
        <v>-7440</v>
      </c>
      <c r="G11" s="28"/>
      <c r="H11" s="25"/>
    </row>
    <row r="12" spans="1:8" x14ac:dyDescent="0.3">
      <c r="A12" s="23" t="s">
        <v>25</v>
      </c>
      <c r="B12" s="2">
        <v>320</v>
      </c>
      <c r="C12" s="3">
        <v>43689</v>
      </c>
      <c r="D12" s="3">
        <v>43677</v>
      </c>
      <c r="E12" s="17">
        <f t="shared" si="0"/>
        <v>-12</v>
      </c>
      <c r="F12" s="18">
        <f t="shared" si="1"/>
        <v>-3840</v>
      </c>
      <c r="G12" s="28"/>
      <c r="H12" s="25"/>
    </row>
    <row r="13" spans="1:8" x14ac:dyDescent="0.3">
      <c r="A13" s="23" t="s">
        <v>26</v>
      </c>
      <c r="B13" s="2">
        <v>231</v>
      </c>
      <c r="C13" s="3">
        <v>43686</v>
      </c>
      <c r="D13" s="3">
        <v>43677</v>
      </c>
      <c r="E13" s="17">
        <f t="shared" si="0"/>
        <v>-9</v>
      </c>
      <c r="F13" s="18">
        <f t="shared" si="1"/>
        <v>-2079</v>
      </c>
      <c r="G13" s="28"/>
      <c r="H13" s="25"/>
    </row>
    <row r="14" spans="1:8" x14ac:dyDescent="0.3">
      <c r="A14" s="23" t="s">
        <v>27</v>
      </c>
      <c r="B14" s="2">
        <v>600</v>
      </c>
      <c r="C14" s="3">
        <v>43708</v>
      </c>
      <c r="D14" s="3">
        <v>43677</v>
      </c>
      <c r="E14" s="17">
        <f t="shared" si="0"/>
        <v>-31</v>
      </c>
      <c r="F14" s="18">
        <f t="shared" si="1"/>
        <v>-18600</v>
      </c>
    </row>
    <row r="15" spans="1:8" x14ac:dyDescent="0.3">
      <c r="A15" s="23" t="s">
        <v>18</v>
      </c>
      <c r="B15" s="2">
        <v>850</v>
      </c>
      <c r="C15" s="3">
        <v>43707</v>
      </c>
      <c r="D15" s="3">
        <v>43686</v>
      </c>
      <c r="E15" s="17">
        <f t="shared" ref="E15" si="10">IF(AND(C15&lt;&gt;"",D15&lt;&gt;""),D15-C15,"")</f>
        <v>-21</v>
      </c>
      <c r="F15" s="18">
        <f t="shared" ref="F15" si="11">IF(AND(E15&lt;&gt;"",B15&lt;&gt;""),E15*B15,"")</f>
        <v>-17850</v>
      </c>
    </row>
    <row r="16" spans="1:8" x14ac:dyDescent="0.3">
      <c r="A16" s="23" t="s">
        <v>20</v>
      </c>
      <c r="B16" s="2">
        <v>559.84</v>
      </c>
      <c r="C16" s="3">
        <v>43709</v>
      </c>
      <c r="D16" s="3">
        <v>43686</v>
      </c>
      <c r="E16" s="17">
        <f t="shared" ref="E16:E23" si="12">IF(AND(C16&lt;&gt;"",D16&lt;&gt;""),D16-C16,"")</f>
        <v>-23</v>
      </c>
      <c r="F16" s="18">
        <f t="shared" ref="F16:F23" si="13">IF(AND(E16&lt;&gt;"",B16&lt;&gt;""),E16*B16,"")</f>
        <v>-12876.320000000002</v>
      </c>
    </row>
    <row r="17" spans="1:6" x14ac:dyDescent="0.3">
      <c r="A17" s="23" t="s">
        <v>28</v>
      </c>
      <c r="B17" s="2">
        <v>820</v>
      </c>
      <c r="C17" s="3">
        <v>43710</v>
      </c>
      <c r="D17" s="3">
        <v>43686</v>
      </c>
      <c r="E17" s="17">
        <f t="shared" si="12"/>
        <v>-24</v>
      </c>
      <c r="F17" s="18">
        <f t="shared" si="13"/>
        <v>-19680</v>
      </c>
    </row>
    <row r="18" spans="1:6" x14ac:dyDescent="0.3">
      <c r="A18" s="23" t="s">
        <v>29</v>
      </c>
      <c r="B18" s="2">
        <v>2702</v>
      </c>
      <c r="C18" s="3">
        <v>43705</v>
      </c>
      <c r="D18" s="3">
        <v>43686</v>
      </c>
      <c r="E18" s="17">
        <f t="shared" si="12"/>
        <v>-19</v>
      </c>
      <c r="F18" s="18">
        <f t="shared" si="13"/>
        <v>-51338</v>
      </c>
    </row>
    <row r="19" spans="1:6" x14ac:dyDescent="0.3">
      <c r="A19" s="23" t="s">
        <v>19</v>
      </c>
      <c r="B19" s="2">
        <v>14.84</v>
      </c>
      <c r="C19" s="3">
        <v>43733</v>
      </c>
      <c r="D19" s="3">
        <v>43720</v>
      </c>
      <c r="E19" s="17">
        <f t="shared" si="12"/>
        <v>-13</v>
      </c>
      <c r="F19" s="18">
        <f t="shared" si="13"/>
        <v>-192.92</v>
      </c>
    </row>
    <row r="20" spans="1:6" x14ac:dyDescent="0.3">
      <c r="A20" s="22" t="s">
        <v>11</v>
      </c>
      <c r="B20" s="2">
        <v>1850</v>
      </c>
      <c r="C20" s="3">
        <v>43736</v>
      </c>
      <c r="D20" s="3">
        <v>43720</v>
      </c>
      <c r="E20" s="17">
        <f t="shared" si="12"/>
        <v>-16</v>
      </c>
      <c r="F20" s="18">
        <f t="shared" si="13"/>
        <v>-29600</v>
      </c>
    </row>
    <row r="21" spans="1:6" x14ac:dyDescent="0.3">
      <c r="A21" s="22" t="s">
        <v>30</v>
      </c>
      <c r="B21" s="2">
        <v>280</v>
      </c>
      <c r="C21" s="3">
        <v>43747</v>
      </c>
      <c r="D21" s="3">
        <v>43720</v>
      </c>
      <c r="E21" s="17">
        <f t="shared" si="12"/>
        <v>-27</v>
      </c>
      <c r="F21" s="18">
        <f t="shared" si="13"/>
        <v>-7560</v>
      </c>
    </row>
    <row r="22" spans="1:6" x14ac:dyDescent="0.3">
      <c r="A22" s="22" t="s">
        <v>21</v>
      </c>
      <c r="B22" s="2">
        <v>2610</v>
      </c>
      <c r="C22" s="3">
        <v>43743</v>
      </c>
      <c r="D22" s="3">
        <v>43727</v>
      </c>
      <c r="E22" s="17">
        <f t="shared" si="12"/>
        <v>-16</v>
      </c>
      <c r="F22" s="18">
        <f t="shared" si="13"/>
        <v>-41760</v>
      </c>
    </row>
    <row r="23" spans="1:6" x14ac:dyDescent="0.3">
      <c r="A23" s="23" t="s">
        <v>23</v>
      </c>
      <c r="B23" s="26">
        <v>540</v>
      </c>
      <c r="C23" s="27">
        <v>43747</v>
      </c>
      <c r="D23" s="3">
        <v>43732</v>
      </c>
      <c r="E23" s="17">
        <f t="shared" si="12"/>
        <v>-15</v>
      </c>
      <c r="F23" s="18">
        <f t="shared" si="13"/>
        <v>-8100</v>
      </c>
    </row>
    <row r="24" spans="1:6" x14ac:dyDescent="0.3">
      <c r="A24" s="29"/>
      <c r="B24" s="4"/>
      <c r="C24" s="5"/>
      <c r="D24" s="5"/>
      <c r="E24" s="19" t="str">
        <f t="shared" si="0"/>
        <v/>
      </c>
      <c r="F24" s="20" t="str">
        <f t="shared" si="1"/>
        <v/>
      </c>
    </row>
    <row r="25" spans="1:6" x14ac:dyDescent="0.3">
      <c r="A25" s="29"/>
      <c r="B25" s="4"/>
      <c r="C25" s="5"/>
      <c r="D25" s="5"/>
      <c r="E25" s="19" t="str">
        <f t="shared" si="0"/>
        <v/>
      </c>
      <c r="F25" s="20" t="str">
        <f t="shared" si="1"/>
        <v/>
      </c>
    </row>
    <row r="26" spans="1:6" x14ac:dyDescent="0.3">
      <c r="A26" s="29"/>
      <c r="B26" s="4"/>
      <c r="C26" s="5"/>
      <c r="D26" s="5"/>
      <c r="E26" s="19" t="str">
        <f t="shared" si="0"/>
        <v/>
      </c>
      <c r="F26" s="20" t="str">
        <f t="shared" si="1"/>
        <v/>
      </c>
    </row>
    <row r="27" spans="1:6" x14ac:dyDescent="0.3">
      <c r="A27" s="29"/>
      <c r="B27" s="4"/>
      <c r="C27" s="5"/>
      <c r="D27" s="5"/>
      <c r="E27" s="19" t="str">
        <f t="shared" si="0"/>
        <v/>
      </c>
      <c r="F27" s="20" t="str">
        <f t="shared" si="1"/>
        <v/>
      </c>
    </row>
    <row r="28" spans="1:6" x14ac:dyDescent="0.3">
      <c r="A28" s="29"/>
      <c r="B28" s="4"/>
      <c r="C28" s="5"/>
      <c r="D28" s="5"/>
      <c r="E28" s="19" t="str">
        <f t="shared" si="0"/>
        <v/>
      </c>
      <c r="F28" s="20" t="str">
        <f t="shared" si="1"/>
        <v/>
      </c>
    </row>
    <row r="29" spans="1:6" x14ac:dyDescent="0.3">
      <c r="A29" s="29"/>
      <c r="B29" s="4"/>
      <c r="C29" s="5"/>
      <c r="D29" s="5"/>
      <c r="E29" s="19" t="str">
        <f t="shared" si="0"/>
        <v/>
      </c>
      <c r="F29" s="20" t="str">
        <f t="shared" si="1"/>
        <v/>
      </c>
    </row>
    <row r="30" spans="1:6" x14ac:dyDescent="0.3">
      <c r="A30" s="29"/>
      <c r="B30" s="4"/>
      <c r="C30" s="5"/>
      <c r="D30" s="5"/>
      <c r="E30" s="19" t="str">
        <f t="shared" si="0"/>
        <v/>
      </c>
      <c r="F30" s="20" t="str">
        <f t="shared" si="1"/>
        <v/>
      </c>
    </row>
    <row r="31" spans="1:6" x14ac:dyDescent="0.3">
      <c r="A31" s="29"/>
      <c r="B31" s="4"/>
      <c r="C31" s="5"/>
      <c r="D31" s="5"/>
      <c r="E31" s="19"/>
      <c r="F31" s="20"/>
    </row>
    <row r="32" spans="1:6" x14ac:dyDescent="0.3">
      <c r="A32" s="29"/>
      <c r="B32" s="4"/>
      <c r="C32" s="5"/>
      <c r="D32" s="5"/>
      <c r="E32" s="19"/>
      <c r="F32" s="20"/>
    </row>
    <row r="33" spans="1:6" x14ac:dyDescent="0.3">
      <c r="A33" s="16"/>
      <c r="B33" s="4"/>
      <c r="C33" s="5"/>
      <c r="D33" s="5"/>
      <c r="E33" s="19" t="str">
        <f t="shared" si="0"/>
        <v/>
      </c>
      <c r="F33" s="20" t="str">
        <f t="shared" si="1"/>
        <v/>
      </c>
    </row>
    <row r="34" spans="1:6" s="11" customFormat="1" ht="24" customHeight="1" x14ac:dyDescent="0.3">
      <c r="A34" s="6" t="s">
        <v>0</v>
      </c>
      <c r="B34" s="7">
        <f>SUM(B4:B33)</f>
        <v>15735.89</v>
      </c>
      <c r="C34" s="8"/>
      <c r="D34" s="8"/>
      <c r="E34" s="9"/>
      <c r="F34" s="10">
        <f>SUM(F4:F33)</f>
        <v>-313151.46999999997</v>
      </c>
    </row>
    <row r="37" spans="1:6" ht="36" customHeight="1" x14ac:dyDescent="0.3">
      <c r="A37" s="34" t="s">
        <v>7</v>
      </c>
      <c r="B37" s="35"/>
      <c r="C37" s="35"/>
      <c r="D37" s="21">
        <f>IF(AND(F34&lt;&gt;"",B34&lt;&gt;0),F34/B34,"")</f>
        <v>-19.900461302157044</v>
      </c>
    </row>
  </sheetData>
  <mergeCells count="6">
    <mergeCell ref="F2:F3"/>
    <mergeCell ref="E2:E3"/>
    <mergeCell ref="A37:C37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2019-10-09T11:47:41Z</cp:lastPrinted>
  <dcterms:created xsi:type="dcterms:W3CDTF">2015-03-02T16:51:10Z</dcterms:created>
  <dcterms:modified xsi:type="dcterms:W3CDTF">2019-10-09T11:47:45Z</dcterms:modified>
</cp:coreProperties>
</file>