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5600" windowHeight="9915"/>
  </bookViews>
  <sheets>
    <sheet name="IV TRIMESTRE" sheetId="1" r:id="rId1"/>
  </sheets>
  <calcPr calcId="145621"/>
</workbook>
</file>

<file path=xl/calcChain.xml><?xml version="1.0" encoding="utf-8"?>
<calcChain xmlns="http://schemas.openxmlformats.org/spreadsheetml/2006/main">
  <c r="E25" i="1" l="1"/>
  <c r="F25" i="1" s="1"/>
  <c r="E9" i="1"/>
  <c r="F9" i="1" s="1"/>
  <c r="E17" i="1"/>
  <c r="F17" i="1" s="1"/>
  <c r="E16" i="1"/>
  <c r="F16" i="1" s="1"/>
  <c r="E38" i="1"/>
  <c r="F38" i="1" s="1"/>
  <c r="E15" i="1"/>
  <c r="F15" i="1" s="1"/>
  <c r="E29" i="1"/>
  <c r="F29" i="1" s="1"/>
  <c r="E28" i="1"/>
  <c r="F28" i="1" s="1"/>
  <c r="E24" i="1"/>
  <c r="F24" i="1" s="1"/>
  <c r="E37" i="1"/>
  <c r="F37" i="1" s="1"/>
  <c r="E44" i="1"/>
  <c r="F44" i="1" s="1"/>
  <c r="E41" i="1"/>
  <c r="F41" i="1" s="1"/>
  <c r="E23" i="1"/>
  <c r="F23" i="1" s="1"/>
  <c r="E39" i="1"/>
  <c r="F39" i="1" s="1"/>
  <c r="E36" i="1"/>
  <c r="F36" i="1" s="1"/>
  <c r="E27" i="1"/>
  <c r="F27" i="1" s="1"/>
  <c r="E43" i="1"/>
  <c r="F43" i="1" s="1"/>
  <c r="E33" i="1"/>
  <c r="F33" i="1" s="1"/>
  <c r="E14" i="1" l="1"/>
  <c r="F14" i="1" s="1"/>
  <c r="E13" i="1"/>
  <c r="F13" i="1" s="1"/>
  <c r="E7" i="1"/>
  <c r="F7" i="1" s="1"/>
  <c r="E46" i="1" l="1"/>
  <c r="F46" i="1" s="1"/>
  <c r="E45" i="1"/>
  <c r="F45" i="1" s="1"/>
  <c r="E42" i="1"/>
  <c r="F42" i="1" s="1"/>
  <c r="E40" i="1"/>
  <c r="F40" i="1" s="1"/>
  <c r="E35" i="1"/>
  <c r="F35" i="1" s="1"/>
  <c r="E34" i="1"/>
  <c r="F34" i="1" s="1"/>
  <c r="E32" i="1"/>
  <c r="F32" i="1" s="1"/>
  <c r="E31" i="1" l="1"/>
  <c r="F31" i="1" s="1"/>
  <c r="E30" i="1"/>
  <c r="F30" i="1" s="1"/>
  <c r="E12" i="1" l="1"/>
  <c r="F12" i="1" s="1"/>
  <c r="E21" i="1"/>
  <c r="F21" i="1" s="1"/>
  <c r="E11" i="1"/>
  <c r="F11" i="1" s="1"/>
  <c r="E26" i="1"/>
  <c r="F26" i="1" s="1"/>
  <c r="E22" i="1"/>
  <c r="F22" i="1" s="1"/>
  <c r="E20" i="1"/>
  <c r="F20" i="1" s="1"/>
  <c r="E6" i="1"/>
  <c r="F6" i="1" s="1"/>
  <c r="E8" i="1" l="1"/>
  <c r="F8" i="1" s="1"/>
  <c r="E5" i="1"/>
  <c r="F5" i="1" s="1"/>
  <c r="E19" i="1"/>
  <c r="F19" i="1" s="1"/>
  <c r="E18" i="1"/>
  <c r="F18" i="1" s="1"/>
  <c r="E10" i="1"/>
  <c r="F10" i="1" s="1"/>
  <c r="B47" i="1" l="1"/>
  <c r="E4" i="1"/>
  <c r="F4" i="1" s="1"/>
  <c r="F47" i="1" l="1"/>
  <c r="D50" i="1" s="1"/>
</calcChain>
</file>

<file path=xl/sharedStrings.xml><?xml version="1.0" encoding="utf-8"?>
<sst xmlns="http://schemas.openxmlformats.org/spreadsheetml/2006/main" count="54" uniqueCount="54">
  <si>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</si>
  <si>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</si>
  <si>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</si>
  <si>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</si>
  <si>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</si>
  <si>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</si>
  <si>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</si>
  <si>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</si>
  <si>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</si>
  <si>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</si>
  <si>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</si>
  <si>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1102/F</t>
  </si>
  <si>
    <t>PA/0000139/19</t>
  </si>
  <si>
    <t>58/PA</t>
  </si>
  <si>
    <t>579 A</t>
  </si>
  <si>
    <t>PA/0000155/19</t>
  </si>
  <si>
    <t>66/PA</t>
  </si>
  <si>
    <t>2326</t>
  </si>
  <si>
    <t>2327</t>
  </si>
  <si>
    <t>1314/F</t>
  </si>
  <si>
    <t>11/PA</t>
  </si>
  <si>
    <t>430</t>
  </si>
  <si>
    <t>23</t>
  </si>
  <si>
    <t>24</t>
  </si>
  <si>
    <t>8719343786</t>
  </si>
  <si>
    <t>1529/F</t>
  </si>
  <si>
    <t>2691</t>
  </si>
  <si>
    <t>725/PA</t>
  </si>
  <si>
    <t>2589</t>
  </si>
  <si>
    <t>1012301087</t>
  </si>
  <si>
    <t>20194E31560</t>
  </si>
  <si>
    <t>32 PA</t>
  </si>
  <si>
    <t>EFAT/2019/2696</t>
  </si>
  <si>
    <t>9</t>
  </si>
  <si>
    <t>0/2865</t>
  </si>
  <si>
    <t>1456/PA</t>
  </si>
  <si>
    <t>52E-19</t>
  </si>
  <si>
    <t>54E-19</t>
  </si>
  <si>
    <t>118_19</t>
  </si>
  <si>
    <t>124PA</t>
  </si>
  <si>
    <t>10</t>
  </si>
  <si>
    <t>2_19</t>
  </si>
  <si>
    <t>12_19</t>
  </si>
  <si>
    <t>000004-2019-PA</t>
  </si>
  <si>
    <t>1689/002</t>
  </si>
  <si>
    <t>129 PA</t>
  </si>
  <si>
    <t>2019/000078/NOLS</t>
  </si>
  <si>
    <t>20194E31365</t>
  </si>
  <si>
    <t>473/PA</t>
  </si>
  <si>
    <t>480/PA</t>
  </si>
  <si>
    <t>19</t>
  </si>
  <si>
    <t>172</t>
  </si>
  <si>
    <t>3 PA</t>
  </si>
  <si>
    <t>45E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</si>
</sst>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vertical="center"/>
    </xf>
    <xf numFmtId="14" fontId="0" fillId="0" borderId="14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43" fontId="2" fillId="2" borderId="11" xfId="1" applyFont="1" applyFill="1" applyBorder="1" applyAlignment="1">
      <alignment vertical="center"/>
    </xf>
    <xf numFmtId="1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164" fontId="2" fillId="2" borderId="1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6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vertical="top" wrapText="1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164" fontId="0" fillId="3" borderId="15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right" vertical="center"/>
    </xf>
    <xf numFmtId="49" fontId="7" fillId="0" borderId="13" xfId="0" applyNumberFormat="1" applyFont="1" applyFill="1" applyBorder="1" applyAlignment="1">
      <alignment horizontal="right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34" zoomScaleNormal="100" workbookViewId="0">
      <selection activeCell="A47" sqref="A47:XFD47"/>
    </sheetView>
  </sheetViews>
  <sheetFormatPr defaultColWidth="9.140625" defaultRowHeight="15" x14ac:dyDescent="0.25"/>
  <cols>
    <col min="1" max="1" width="17.7109375" style="1" customWidth="1"/>
    <col min="2" max="4" width="15.7109375" style="1" customWidth="1"/>
    <col min="5" max="5" width="11.5703125" style="1" customWidth="1"/>
    <col min="6" max="6" width="12.7109375" style="1" customWidth="1"/>
    <col min="7" max="7" width="9.140625" style="1"/>
    <col min="8" max="8" width="12.42578125" style="1" customWidth="1"/>
    <col min="9" max="16384" width="9.140625" style="1"/>
  </cols>
  <sheetData>
    <row r="1" spans="1:8" ht="22.5" customHeight="1" x14ac:dyDescent="0.25">
      <c r="A1" s="30" t="s">
        <v>1</v>
      </c>
      <c r="B1" s="31"/>
      <c r="C1" s="31"/>
      <c r="D1" s="32"/>
      <c r="E1" s="12"/>
      <c r="F1" s="13"/>
    </row>
    <row r="2" spans="1:8" ht="17.25" customHeight="1" x14ac:dyDescent="0.25">
      <c r="A2" s="33" t="s">
        <v>2</v>
      </c>
      <c r="B2" s="14" t="s">
        <v>5</v>
      </c>
      <c r="C2" s="35" t="s">
        <v>8</v>
      </c>
      <c r="D2" s="14" t="s">
        <v>9</v>
      </c>
      <c r="E2" s="26" t="s">
        <v>3</v>
      </c>
      <c r="F2" s="24" t="s">
        <v>10</v>
      </c>
    </row>
    <row r="3" spans="1:8" ht="15" customHeight="1" x14ac:dyDescent="0.25">
      <c r="A3" s="34"/>
      <c r="B3" s="15" t="s">
        <v>4</v>
      </c>
      <c r="C3" s="36"/>
      <c r="D3" s="15" t="s">
        <v>6</v>
      </c>
      <c r="E3" s="27"/>
      <c r="F3" s="25"/>
    </row>
    <row r="4" spans="1:8" x14ac:dyDescent="0.25">
      <c r="A4" s="37" t="s">
        <v>11</v>
      </c>
      <c r="B4" s="2">
        <v>1461.6</v>
      </c>
      <c r="C4" s="3">
        <v>43769</v>
      </c>
      <c r="D4" s="3">
        <v>43762</v>
      </c>
      <c r="E4" s="16">
        <f t="shared" ref="E4:E46" si="0">IF(AND(C4&lt;&gt;"",D4&lt;&gt;""),D4-C4,"")</f>
        <v>-7</v>
      </c>
      <c r="F4" s="17">
        <f t="shared" ref="F4:F46" si="1">IF(AND(E4&lt;&gt;"",B4&lt;&gt;""),E4*B4,"")</f>
        <v>-10231.199999999999</v>
      </c>
    </row>
    <row r="5" spans="1:8" x14ac:dyDescent="0.25">
      <c r="A5" s="37" t="s">
        <v>12</v>
      </c>
      <c r="B5" s="2">
        <v>154.94</v>
      </c>
      <c r="C5" s="3">
        <v>43772</v>
      </c>
      <c r="D5" s="3">
        <v>43762</v>
      </c>
      <c r="E5" s="16">
        <f t="shared" ref="E5" si="2">IF(AND(C5&lt;&gt;"",D5&lt;&gt;""),D5-C5,"")</f>
        <v>-10</v>
      </c>
      <c r="F5" s="17">
        <f t="shared" ref="F5" si="3">IF(AND(E5&lt;&gt;"",B5&lt;&gt;""),E5*B5,"")</f>
        <v>-1549.4</v>
      </c>
    </row>
    <row r="6" spans="1:8" x14ac:dyDescent="0.25">
      <c r="A6" s="37" t="s">
        <v>13</v>
      </c>
      <c r="B6" s="2">
        <v>245</v>
      </c>
      <c r="C6" s="3">
        <v>43776</v>
      </c>
      <c r="D6" s="3">
        <v>43762</v>
      </c>
      <c r="E6" s="16">
        <f t="shared" ref="E6" si="4">IF(AND(C6&lt;&gt;"",D6&lt;&gt;""),D6-C6,"")</f>
        <v>-14</v>
      </c>
      <c r="F6" s="17">
        <f t="shared" ref="F6" si="5">IF(AND(E6&lt;&gt;"",B6&lt;&gt;""),E6*B6,"")</f>
        <v>-3430</v>
      </c>
    </row>
    <row r="7" spans="1:8" x14ac:dyDescent="0.25">
      <c r="A7" s="37" t="s">
        <v>53</v>
      </c>
      <c r="B7" s="2">
        <v>400</v>
      </c>
      <c r="C7" s="3">
        <v>43778</v>
      </c>
      <c r="D7" s="3">
        <v>43762</v>
      </c>
      <c r="E7" s="16">
        <f t="shared" ref="E7" si="6">IF(AND(C7&lt;&gt;"",D7&lt;&gt;""),D7-C7,"")</f>
        <v>-16</v>
      </c>
      <c r="F7" s="17">
        <f t="shared" ref="F7" si="7">IF(AND(E7&lt;&gt;"",B7&lt;&gt;""),E7*B7,"")</f>
        <v>-6400</v>
      </c>
    </row>
    <row r="8" spans="1:8" x14ac:dyDescent="0.25">
      <c r="A8" s="37" t="s">
        <v>50</v>
      </c>
      <c r="B8" s="2">
        <v>800</v>
      </c>
      <c r="C8" s="3">
        <v>43771</v>
      </c>
      <c r="D8" s="3">
        <v>43762</v>
      </c>
      <c r="E8" s="16">
        <f t="shared" ref="E8:E9" si="8">IF(AND(C8&lt;&gt;"",D8&lt;&gt;""),D8-C8,"")</f>
        <v>-9</v>
      </c>
      <c r="F8" s="17">
        <f t="shared" ref="F8:F9" si="9">IF(AND(E8&lt;&gt;"",B8&lt;&gt;""),E8*B8,"")</f>
        <v>-7200</v>
      </c>
    </row>
    <row r="9" spans="1:8" x14ac:dyDescent="0.25">
      <c r="A9" s="37" t="s">
        <v>51</v>
      </c>
      <c r="B9" s="2">
        <v>96.5</v>
      </c>
      <c r="C9" s="3">
        <v>43777</v>
      </c>
      <c r="D9" s="3">
        <v>43762</v>
      </c>
      <c r="E9" s="16">
        <f t="shared" si="8"/>
        <v>-15</v>
      </c>
      <c r="F9" s="17">
        <f t="shared" si="9"/>
        <v>-1447.5</v>
      </c>
    </row>
    <row r="10" spans="1:8" x14ac:dyDescent="0.25">
      <c r="A10" s="37" t="s">
        <v>14</v>
      </c>
      <c r="B10" s="2">
        <v>243.02</v>
      </c>
      <c r="C10" s="3">
        <v>43809</v>
      </c>
      <c r="D10" s="3">
        <v>43769</v>
      </c>
      <c r="E10" s="16">
        <f t="shared" si="0"/>
        <v>-40</v>
      </c>
      <c r="F10" s="17">
        <f t="shared" si="1"/>
        <v>-9720.8000000000011</v>
      </c>
      <c r="G10" s="21"/>
      <c r="H10" s="22"/>
    </row>
    <row r="11" spans="1:8" x14ac:dyDescent="0.25">
      <c r="A11" s="37" t="s">
        <v>15</v>
      </c>
      <c r="B11" s="2">
        <v>357.73</v>
      </c>
      <c r="C11" s="3">
        <v>43799</v>
      </c>
      <c r="D11" s="3">
        <v>43769</v>
      </c>
      <c r="E11" s="16">
        <f t="shared" si="0"/>
        <v>-30</v>
      </c>
      <c r="F11" s="17">
        <f t="shared" si="1"/>
        <v>-10731.900000000001</v>
      </c>
      <c r="G11" s="23"/>
      <c r="H11" s="22"/>
    </row>
    <row r="12" spans="1:8" x14ac:dyDescent="0.25">
      <c r="A12" s="37" t="s">
        <v>32</v>
      </c>
      <c r="B12" s="2">
        <v>110</v>
      </c>
      <c r="C12" s="3">
        <v>43813</v>
      </c>
      <c r="D12" s="3">
        <v>43769</v>
      </c>
      <c r="E12" s="16">
        <f t="shared" si="0"/>
        <v>-44</v>
      </c>
      <c r="F12" s="17">
        <f t="shared" si="1"/>
        <v>-4840</v>
      </c>
      <c r="G12" s="23"/>
      <c r="H12" s="22"/>
    </row>
    <row r="13" spans="1:8" x14ac:dyDescent="0.25">
      <c r="A13" s="37" t="s">
        <v>36</v>
      </c>
      <c r="B13" s="2">
        <v>310</v>
      </c>
      <c r="C13" s="3">
        <v>43798</v>
      </c>
      <c r="D13" s="3">
        <v>43769</v>
      </c>
      <c r="E13" s="16">
        <f t="shared" si="0"/>
        <v>-29</v>
      </c>
      <c r="F13" s="17">
        <f t="shared" si="1"/>
        <v>-8990</v>
      </c>
      <c r="G13" s="23"/>
      <c r="H13" s="22"/>
    </row>
    <row r="14" spans="1:8" x14ac:dyDescent="0.25">
      <c r="A14" s="37" t="s">
        <v>40</v>
      </c>
      <c r="B14" s="2">
        <v>250.2</v>
      </c>
      <c r="C14" s="3">
        <v>43790</v>
      </c>
      <c r="D14" s="3">
        <v>43769</v>
      </c>
      <c r="E14" s="16">
        <f t="shared" si="0"/>
        <v>-21</v>
      </c>
      <c r="F14" s="17">
        <f t="shared" si="1"/>
        <v>-5254.2</v>
      </c>
      <c r="G14" s="23"/>
      <c r="H14" s="22"/>
    </row>
    <row r="15" spans="1:8" x14ac:dyDescent="0.25">
      <c r="A15" s="37" t="s">
        <v>46</v>
      </c>
      <c r="B15" s="2">
        <v>470</v>
      </c>
      <c r="C15" s="3">
        <v>43799</v>
      </c>
      <c r="D15" s="3">
        <v>43769</v>
      </c>
      <c r="E15" s="16">
        <f t="shared" si="0"/>
        <v>-30</v>
      </c>
      <c r="F15" s="17">
        <f t="shared" si="1"/>
        <v>-14100</v>
      </c>
      <c r="G15" s="23"/>
      <c r="H15" s="22"/>
    </row>
    <row r="16" spans="1:8" x14ac:dyDescent="0.25">
      <c r="A16" s="37" t="s">
        <v>48</v>
      </c>
      <c r="B16" s="2">
        <v>900</v>
      </c>
      <c r="C16" s="3">
        <v>43782</v>
      </c>
      <c r="D16" s="3">
        <v>43769</v>
      </c>
      <c r="E16" s="16">
        <f t="shared" si="0"/>
        <v>-13</v>
      </c>
      <c r="F16" s="17">
        <f t="shared" si="1"/>
        <v>-11700</v>
      </c>
      <c r="G16" s="23"/>
      <c r="H16" s="22"/>
    </row>
    <row r="17" spans="1:8" x14ac:dyDescent="0.25">
      <c r="A17" s="37" t="s">
        <v>49</v>
      </c>
      <c r="B17" s="2">
        <v>600</v>
      </c>
      <c r="C17" s="3">
        <v>43782</v>
      </c>
      <c r="D17" s="3">
        <v>43769</v>
      </c>
      <c r="E17" s="16">
        <f t="shared" si="0"/>
        <v>-13</v>
      </c>
      <c r="F17" s="17">
        <f t="shared" si="1"/>
        <v>-7800</v>
      </c>
      <c r="G17" s="23"/>
      <c r="H17" s="22"/>
    </row>
    <row r="18" spans="1:8" x14ac:dyDescent="0.25">
      <c r="A18" s="37" t="s">
        <v>16</v>
      </c>
      <c r="B18" s="2">
        <v>315.60000000000002</v>
      </c>
      <c r="C18" s="3">
        <v>43805</v>
      </c>
      <c r="D18" s="3">
        <v>43781</v>
      </c>
      <c r="E18" s="16">
        <f t="shared" si="0"/>
        <v>-24</v>
      </c>
      <c r="F18" s="17">
        <f t="shared" si="1"/>
        <v>-7574.4000000000005</v>
      </c>
    </row>
    <row r="19" spans="1:8" x14ac:dyDescent="0.25">
      <c r="A19" s="37" t="s">
        <v>17</v>
      </c>
      <c r="B19" s="2">
        <v>358</v>
      </c>
      <c r="C19" s="3">
        <v>43786</v>
      </c>
      <c r="D19" s="3">
        <v>43787</v>
      </c>
      <c r="E19" s="16">
        <f t="shared" ref="E19:E31" si="10">IF(AND(C19&lt;&gt;"",D19&lt;&gt;""),D19-C19,"")</f>
        <v>1</v>
      </c>
      <c r="F19" s="17">
        <f t="shared" ref="F19:F31" si="11">IF(AND(E19&lt;&gt;"",B19&lt;&gt;""),E19*B19,"")</f>
        <v>358</v>
      </c>
    </row>
    <row r="20" spans="1:8" x14ac:dyDescent="0.25">
      <c r="A20" s="37" t="s">
        <v>18</v>
      </c>
      <c r="B20" s="2">
        <v>162</v>
      </c>
      <c r="C20" s="3">
        <v>43786</v>
      </c>
      <c r="D20" s="3">
        <v>43787</v>
      </c>
      <c r="E20" s="16">
        <f t="shared" si="10"/>
        <v>1</v>
      </c>
      <c r="F20" s="17">
        <f t="shared" si="11"/>
        <v>162</v>
      </c>
    </row>
    <row r="21" spans="1:8" x14ac:dyDescent="0.25">
      <c r="A21" s="37" t="s">
        <v>19</v>
      </c>
      <c r="B21" s="2">
        <v>1461.6</v>
      </c>
      <c r="C21" s="3">
        <v>43800</v>
      </c>
      <c r="D21" s="3">
        <v>43787</v>
      </c>
      <c r="E21" s="16">
        <f t="shared" si="10"/>
        <v>-13</v>
      </c>
      <c r="F21" s="17">
        <f t="shared" si="11"/>
        <v>-19000.8</v>
      </c>
    </row>
    <row r="22" spans="1:8" x14ac:dyDescent="0.25">
      <c r="A22" s="37" t="s">
        <v>20</v>
      </c>
      <c r="B22" s="2">
        <v>60</v>
      </c>
      <c r="C22" s="3">
        <v>43811</v>
      </c>
      <c r="D22" s="3">
        <v>43787</v>
      </c>
      <c r="E22" s="16">
        <f t="shared" si="10"/>
        <v>-24</v>
      </c>
      <c r="F22" s="17">
        <f t="shared" si="11"/>
        <v>-1440</v>
      </c>
    </row>
    <row r="23" spans="1:8" x14ac:dyDescent="0.25">
      <c r="A23" s="37" t="s">
        <v>37</v>
      </c>
      <c r="B23" s="2">
        <v>330</v>
      </c>
      <c r="C23" s="3">
        <v>43807</v>
      </c>
      <c r="D23" s="3">
        <v>43787</v>
      </c>
      <c r="E23" s="16">
        <f t="shared" si="10"/>
        <v>-20</v>
      </c>
      <c r="F23" s="17">
        <f t="shared" si="11"/>
        <v>-6600</v>
      </c>
    </row>
    <row r="24" spans="1:8" x14ac:dyDescent="0.25">
      <c r="A24" s="37" t="s">
        <v>43</v>
      </c>
      <c r="B24" s="2">
        <v>2810</v>
      </c>
      <c r="C24" s="3">
        <v>43806</v>
      </c>
      <c r="D24" s="3">
        <v>43787</v>
      </c>
      <c r="E24" s="16">
        <f t="shared" si="10"/>
        <v>-19</v>
      </c>
      <c r="F24" s="17">
        <f t="shared" si="11"/>
        <v>-53390</v>
      </c>
    </row>
    <row r="25" spans="1:8" x14ac:dyDescent="0.25">
      <c r="A25" s="37" t="s">
        <v>52</v>
      </c>
      <c r="B25" s="2">
        <v>624</v>
      </c>
      <c r="C25" s="3">
        <v>43792</v>
      </c>
      <c r="D25" s="3">
        <v>43787</v>
      </c>
      <c r="E25" s="16">
        <f t="shared" si="10"/>
        <v>-5</v>
      </c>
      <c r="F25" s="17">
        <f t="shared" si="11"/>
        <v>-3120</v>
      </c>
    </row>
    <row r="26" spans="1:8" x14ac:dyDescent="0.25">
      <c r="A26" s="37" t="s">
        <v>21</v>
      </c>
      <c r="B26" s="2">
        <v>385</v>
      </c>
      <c r="C26" s="3">
        <v>43830</v>
      </c>
      <c r="D26" s="3">
        <v>43797</v>
      </c>
      <c r="E26" s="16">
        <f t="shared" si="10"/>
        <v>-33</v>
      </c>
      <c r="F26" s="17">
        <f t="shared" si="11"/>
        <v>-12705</v>
      </c>
    </row>
    <row r="27" spans="1:8" x14ac:dyDescent="0.25">
      <c r="A27" s="37" t="s">
        <v>33</v>
      </c>
      <c r="B27" s="2">
        <v>273.44</v>
      </c>
      <c r="C27" s="3">
        <v>43817</v>
      </c>
      <c r="D27" s="3">
        <v>43797</v>
      </c>
      <c r="E27" s="16">
        <f t="shared" si="10"/>
        <v>-20</v>
      </c>
      <c r="F27" s="17">
        <f t="shared" si="11"/>
        <v>-5468.8</v>
      </c>
    </row>
    <row r="28" spans="1:8" x14ac:dyDescent="0.25">
      <c r="A28" s="37" t="s">
        <v>44</v>
      </c>
      <c r="B28" s="2">
        <v>210</v>
      </c>
      <c r="C28" s="3">
        <v>43830</v>
      </c>
      <c r="D28" s="3">
        <v>43797</v>
      </c>
      <c r="E28" s="16">
        <f t="shared" si="10"/>
        <v>-33</v>
      </c>
      <c r="F28" s="17">
        <f t="shared" si="11"/>
        <v>-6930</v>
      </c>
    </row>
    <row r="29" spans="1:8" x14ac:dyDescent="0.25">
      <c r="A29" s="37" t="s">
        <v>45</v>
      </c>
      <c r="B29" s="2">
        <v>320</v>
      </c>
      <c r="C29" s="3">
        <v>43819</v>
      </c>
      <c r="D29" s="3">
        <v>43797</v>
      </c>
      <c r="E29" s="16">
        <f t="shared" si="10"/>
        <v>-22</v>
      </c>
      <c r="F29" s="17">
        <f t="shared" si="11"/>
        <v>-7040</v>
      </c>
    </row>
    <row r="30" spans="1:8" ht="14.45" customHeight="1" x14ac:dyDescent="0.25">
      <c r="A30" s="37" t="s">
        <v>22</v>
      </c>
      <c r="B30" s="2">
        <v>250</v>
      </c>
      <c r="C30" s="3">
        <v>43800</v>
      </c>
      <c r="D30" s="3">
        <v>43798</v>
      </c>
      <c r="E30" s="16">
        <f t="shared" si="10"/>
        <v>-2</v>
      </c>
      <c r="F30" s="17">
        <f t="shared" si="11"/>
        <v>-500</v>
      </c>
    </row>
    <row r="31" spans="1:8" ht="14.45" customHeight="1" x14ac:dyDescent="0.25">
      <c r="A31" s="37" t="s">
        <v>23</v>
      </c>
      <c r="B31" s="2">
        <v>300</v>
      </c>
      <c r="C31" s="3">
        <v>43800</v>
      </c>
      <c r="D31" s="3">
        <v>43798</v>
      </c>
      <c r="E31" s="16">
        <f t="shared" si="10"/>
        <v>-2</v>
      </c>
      <c r="F31" s="17">
        <f t="shared" si="11"/>
        <v>-600</v>
      </c>
    </row>
    <row r="32" spans="1:8" x14ac:dyDescent="0.25">
      <c r="A32" s="38" t="s">
        <v>24</v>
      </c>
      <c r="B32" s="4">
        <v>17.37</v>
      </c>
      <c r="C32" s="5">
        <v>43827</v>
      </c>
      <c r="D32" s="5">
        <v>43809</v>
      </c>
      <c r="E32" s="18">
        <f t="shared" si="0"/>
        <v>-18</v>
      </c>
      <c r="F32" s="19">
        <f t="shared" si="1"/>
        <v>-312.66000000000003</v>
      </c>
    </row>
    <row r="33" spans="1:6" x14ac:dyDescent="0.25">
      <c r="A33" s="38" t="s">
        <v>30</v>
      </c>
      <c r="B33" s="4">
        <v>216.83</v>
      </c>
      <c r="C33" s="5">
        <v>43820</v>
      </c>
      <c r="D33" s="5">
        <v>43809</v>
      </c>
      <c r="E33" s="18">
        <f t="shared" si="0"/>
        <v>-11</v>
      </c>
      <c r="F33" s="19">
        <f t="shared" si="1"/>
        <v>-2385.13</v>
      </c>
    </row>
    <row r="34" spans="1:6" x14ac:dyDescent="0.25">
      <c r="A34" s="38" t="s">
        <v>25</v>
      </c>
      <c r="B34" s="4">
        <v>1461.6</v>
      </c>
      <c r="C34" s="5">
        <v>43831</v>
      </c>
      <c r="D34" s="5">
        <v>43809</v>
      </c>
      <c r="E34" s="18">
        <f t="shared" si="0"/>
        <v>-22</v>
      </c>
      <c r="F34" s="19">
        <f t="shared" si="1"/>
        <v>-32155.199999999997</v>
      </c>
    </row>
    <row r="35" spans="1:6" x14ac:dyDescent="0.25">
      <c r="A35" s="38" t="s">
        <v>26</v>
      </c>
      <c r="B35" s="4">
        <v>2948</v>
      </c>
      <c r="C35" s="5">
        <v>43828</v>
      </c>
      <c r="D35" s="5">
        <v>43809</v>
      </c>
      <c r="E35" s="18">
        <f t="shared" si="0"/>
        <v>-19</v>
      </c>
      <c r="F35" s="19">
        <f t="shared" si="1"/>
        <v>-56012</v>
      </c>
    </row>
    <row r="36" spans="1:6" x14ac:dyDescent="0.25">
      <c r="A36" s="38" t="s">
        <v>34</v>
      </c>
      <c r="B36" s="4">
        <v>37.4</v>
      </c>
      <c r="C36" s="5">
        <v>43813</v>
      </c>
      <c r="D36" s="5">
        <v>43809</v>
      </c>
      <c r="E36" s="18">
        <f t="shared" si="0"/>
        <v>-4</v>
      </c>
      <c r="F36" s="19">
        <f t="shared" si="1"/>
        <v>-149.6</v>
      </c>
    </row>
    <row r="37" spans="1:6" x14ac:dyDescent="0.25">
      <c r="A37" s="38" t="s">
        <v>41</v>
      </c>
      <c r="B37" s="4">
        <v>80</v>
      </c>
      <c r="C37" s="5">
        <v>43832</v>
      </c>
      <c r="D37" s="5">
        <v>43809</v>
      </c>
      <c r="E37" s="18">
        <f t="shared" si="0"/>
        <v>-23</v>
      </c>
      <c r="F37" s="19">
        <f t="shared" si="1"/>
        <v>-1840</v>
      </c>
    </row>
    <row r="38" spans="1:6" x14ac:dyDescent="0.25">
      <c r="A38" s="38" t="s">
        <v>47</v>
      </c>
      <c r="B38" s="4">
        <v>3465</v>
      </c>
      <c r="C38" s="5">
        <v>43819</v>
      </c>
      <c r="D38" s="5">
        <v>43809</v>
      </c>
      <c r="E38" s="18">
        <f t="shared" si="0"/>
        <v>-10</v>
      </c>
      <c r="F38" s="19">
        <f t="shared" si="1"/>
        <v>-34650</v>
      </c>
    </row>
    <row r="39" spans="1:6" x14ac:dyDescent="0.25">
      <c r="A39" s="38" t="s">
        <v>35</v>
      </c>
      <c r="B39" s="4">
        <v>3080</v>
      </c>
      <c r="C39" s="5">
        <v>43861</v>
      </c>
      <c r="D39" s="5">
        <v>43816</v>
      </c>
      <c r="E39" s="18">
        <f t="shared" si="0"/>
        <v>-45</v>
      </c>
      <c r="F39" s="19">
        <f t="shared" si="1"/>
        <v>-138600</v>
      </c>
    </row>
    <row r="40" spans="1:6" x14ac:dyDescent="0.25">
      <c r="A40" s="38" t="s">
        <v>27</v>
      </c>
      <c r="B40" s="4">
        <v>1150</v>
      </c>
      <c r="C40" s="5">
        <v>43836</v>
      </c>
      <c r="D40" s="5">
        <v>43816</v>
      </c>
      <c r="E40" s="18">
        <f t="shared" si="0"/>
        <v>-20</v>
      </c>
      <c r="F40" s="19">
        <f t="shared" si="1"/>
        <v>-23000</v>
      </c>
    </row>
    <row r="41" spans="1:6" x14ac:dyDescent="0.25">
      <c r="A41" s="38" t="s">
        <v>38</v>
      </c>
      <c r="B41" s="4">
        <v>227.27</v>
      </c>
      <c r="C41" s="5">
        <v>43824</v>
      </c>
      <c r="D41" s="5">
        <v>43816</v>
      </c>
      <c r="E41" s="18">
        <f t="shared" si="0"/>
        <v>-8</v>
      </c>
      <c r="F41" s="19">
        <f t="shared" si="1"/>
        <v>-1818.16</v>
      </c>
    </row>
    <row r="42" spans="1:6" x14ac:dyDescent="0.25">
      <c r="A42" s="38" t="s">
        <v>28</v>
      </c>
      <c r="B42" s="4">
        <v>160</v>
      </c>
      <c r="C42" s="5">
        <v>43841</v>
      </c>
      <c r="D42" s="5">
        <v>43819</v>
      </c>
      <c r="E42" s="18">
        <f t="shared" si="0"/>
        <v>-22</v>
      </c>
      <c r="F42" s="19">
        <f t="shared" si="1"/>
        <v>-3520</v>
      </c>
    </row>
    <row r="43" spans="1:6" x14ac:dyDescent="0.25">
      <c r="A43" s="38" t="s">
        <v>31</v>
      </c>
      <c r="B43" s="4">
        <v>90</v>
      </c>
      <c r="C43" s="5">
        <v>43847</v>
      </c>
      <c r="D43" s="5">
        <v>43819</v>
      </c>
      <c r="E43" s="18">
        <f t="shared" si="0"/>
        <v>-28</v>
      </c>
      <c r="F43" s="19">
        <f t="shared" si="1"/>
        <v>-2520</v>
      </c>
    </row>
    <row r="44" spans="1:6" x14ac:dyDescent="0.25">
      <c r="A44" s="38" t="s">
        <v>39</v>
      </c>
      <c r="B44" s="4">
        <v>1170</v>
      </c>
      <c r="C44" s="5">
        <v>43847</v>
      </c>
      <c r="D44" s="5">
        <v>43819</v>
      </c>
      <c r="E44" s="18">
        <f t="shared" si="0"/>
        <v>-28</v>
      </c>
      <c r="F44" s="19">
        <f t="shared" si="1"/>
        <v>-32760</v>
      </c>
    </row>
    <row r="45" spans="1:6" x14ac:dyDescent="0.25">
      <c r="A45" s="38" t="s">
        <v>29</v>
      </c>
      <c r="B45" s="4">
        <v>200</v>
      </c>
      <c r="C45" s="5">
        <v>43831</v>
      </c>
      <c r="D45" s="5">
        <v>43826</v>
      </c>
      <c r="E45" s="18">
        <f t="shared" si="0"/>
        <v>-5</v>
      </c>
      <c r="F45" s="19">
        <f t="shared" si="1"/>
        <v>-1000</v>
      </c>
    </row>
    <row r="46" spans="1:6" x14ac:dyDescent="0.25">
      <c r="A46" s="38" t="s">
        <v>42</v>
      </c>
      <c r="B46" s="4">
        <v>1120</v>
      </c>
      <c r="C46" s="5">
        <v>43845</v>
      </c>
      <c r="D46" s="5">
        <v>43826</v>
      </c>
      <c r="E46" s="18">
        <f t="shared" si="0"/>
        <v>-19</v>
      </c>
      <c r="F46" s="19">
        <f t="shared" si="1"/>
        <v>-21280</v>
      </c>
    </row>
    <row r="47" spans="1:6" s="11" customFormat="1" ht="24" customHeight="1" x14ac:dyDescent="0.25">
      <c r="A47" s="6" t="s">
        <v>0</v>
      </c>
      <c r="B47" s="7">
        <f>SUM(B4:B46)</f>
        <v>29682.100000000002</v>
      </c>
      <c r="C47" s="8"/>
      <c r="D47" s="8"/>
      <c r="E47" s="9"/>
      <c r="F47" s="10">
        <f>SUM(F4:F46)</f>
        <v>-579246.75</v>
      </c>
    </row>
    <row r="50" spans="1:4" ht="36" customHeight="1" x14ac:dyDescent="0.25">
      <c r="A50" s="28" t="s">
        <v>7</v>
      </c>
      <c r="B50" s="29"/>
      <c r="C50" s="29"/>
      <c r="D50" s="20">
        <f>IF(AND(F47&lt;&gt;"",B47&lt;&gt;0),F47/B47,"")</f>
        <v>-19.515019152957503</v>
      </c>
    </row>
  </sheetData>
  <mergeCells count="6">
    <mergeCell ref="F2:F3"/>
    <mergeCell ref="E2:E3"/>
    <mergeCell ref="A50:C50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2020-01-28T08:34:22Z</cp:lastPrinted>
  <dcterms:created xsi:type="dcterms:W3CDTF">2015-03-02T16:51:10Z</dcterms:created>
  <dcterms:modified xsi:type="dcterms:W3CDTF">2020-01-28T08:34:33Z</dcterms:modified>
</cp:coreProperties>
</file>