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segreteria\D S G A\LINA\BILANCIO\CALCOLO INDICATORI\2020\"/>
    </mc:Choice>
  </mc:AlternateContent>
  <xr:revisionPtr revIDLastSave="0" documentId="13_ncr:1_{C1E62D63-B405-425E-844C-842AA77E6E12}" xr6:coauthVersionLast="46" xr6:coauthVersionMax="46" xr10:uidLastSave="{00000000-0000-0000-0000-000000000000}"/>
  <bookViews>
    <workbookView xWindow="-120" yWindow="-120" windowWidth="19440" windowHeight="15000" xr2:uid="{00000000-000D-0000-FFFF-FFFF00000000}"/>
  </bookViews>
  <sheets>
    <sheet name="ANNUALE" sheetId="1" r:id="rId1"/>
  </sheets>
  <calcPr calcId="191029"/>
</workbook>
</file>

<file path=xl/calcChain.xml><?xml version="1.0" encoding="utf-8"?>
<calcChain xmlns="http://schemas.openxmlformats.org/spreadsheetml/2006/main">
  <c r="E133" i="1" l="1"/>
  <c r="F133" i="1" s="1"/>
  <c r="E132" i="1"/>
  <c r="F132" i="1" s="1"/>
  <c r="E131" i="1"/>
  <c r="F131" i="1" s="1"/>
  <c r="E130" i="1"/>
  <c r="F130" i="1" s="1"/>
  <c r="E129" i="1"/>
  <c r="F129" i="1" s="1"/>
  <c r="E128" i="1"/>
  <c r="F128" i="1" s="1"/>
  <c r="E127" i="1"/>
  <c r="F127" i="1" s="1"/>
  <c r="E126" i="1"/>
  <c r="F126" i="1" s="1"/>
  <c r="E125" i="1"/>
  <c r="F125" i="1" s="1"/>
  <c r="E124" i="1"/>
  <c r="F124" i="1" s="1"/>
  <c r="E123" i="1"/>
  <c r="F123" i="1" s="1"/>
  <c r="E122" i="1"/>
  <c r="F122" i="1" s="1"/>
  <c r="E121" i="1"/>
  <c r="F121" i="1" s="1"/>
  <c r="E120" i="1"/>
  <c r="F120" i="1" s="1"/>
  <c r="E119" i="1"/>
  <c r="F119" i="1" s="1"/>
  <c r="E118" i="1"/>
  <c r="F118" i="1" s="1"/>
  <c r="E117" i="1"/>
  <c r="F117" i="1" s="1"/>
  <c r="E116" i="1"/>
  <c r="F116" i="1" s="1"/>
  <c r="E115" i="1"/>
  <c r="F115" i="1" s="1"/>
  <c r="E114" i="1"/>
  <c r="F114" i="1" s="1"/>
  <c r="E113" i="1"/>
  <c r="F113" i="1" s="1"/>
  <c r="E112" i="1"/>
  <c r="F112" i="1" s="1"/>
  <c r="E111" i="1"/>
  <c r="F111" i="1" s="1"/>
  <c r="E110" i="1"/>
  <c r="F110" i="1" s="1"/>
  <c r="E109" i="1"/>
  <c r="F109" i="1" s="1"/>
  <c r="E108" i="1"/>
  <c r="F108" i="1" s="1"/>
  <c r="E107" i="1"/>
  <c r="F107" i="1" s="1"/>
  <c r="E106" i="1"/>
  <c r="F106" i="1" s="1"/>
  <c r="E105" i="1"/>
  <c r="F105" i="1" s="1"/>
  <c r="E104" i="1"/>
  <c r="F104" i="1" s="1"/>
  <c r="E103" i="1"/>
  <c r="F103" i="1" s="1"/>
  <c r="E102" i="1"/>
  <c r="F102" i="1" s="1"/>
  <c r="E101" i="1"/>
  <c r="F101" i="1" s="1"/>
  <c r="E100" i="1"/>
  <c r="F100" i="1" s="1"/>
  <c r="E99" i="1"/>
  <c r="F99" i="1" s="1"/>
  <c r="E98" i="1"/>
  <c r="F98" i="1" s="1"/>
  <c r="E97" i="1"/>
  <c r="F97" i="1" s="1"/>
  <c r="E96" i="1"/>
  <c r="F96" i="1" s="1"/>
  <c r="E95" i="1"/>
  <c r="F95" i="1" s="1"/>
  <c r="E94" i="1"/>
  <c r="F94" i="1" s="1"/>
  <c r="E93" i="1"/>
  <c r="F93" i="1" s="1"/>
  <c r="E92" i="1"/>
  <c r="F92" i="1" s="1"/>
  <c r="E91" i="1"/>
  <c r="F91" i="1" s="1"/>
  <c r="E90" i="1"/>
  <c r="F90" i="1" s="1"/>
  <c r="E89" i="1"/>
  <c r="F89" i="1" s="1"/>
  <c r="E88" i="1"/>
  <c r="F88" i="1" s="1"/>
  <c r="E87" i="1"/>
  <c r="F87" i="1" s="1"/>
  <c r="B134" i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  <c r="E41" i="1"/>
  <c r="F41" i="1" s="1"/>
  <c r="E40" i="1"/>
  <c r="F40" i="1" s="1"/>
  <c r="E39" i="1"/>
  <c r="F39" i="1" s="1"/>
  <c r="E38" i="1"/>
  <c r="F38" i="1" s="1"/>
  <c r="E37" i="1"/>
  <c r="F37" i="1" s="1"/>
  <c r="E36" i="1"/>
  <c r="F36" i="1" s="1"/>
  <c r="E35" i="1"/>
  <c r="F35" i="1" s="1"/>
  <c r="E34" i="1"/>
  <c r="F34" i="1" s="1"/>
  <c r="E33" i="1"/>
  <c r="F33" i="1" s="1"/>
  <c r="E32" i="1"/>
  <c r="F32" i="1" s="1"/>
  <c r="E31" i="1"/>
  <c r="F31" i="1" s="1"/>
  <c r="E30" i="1"/>
  <c r="F30" i="1" s="1"/>
  <c r="E29" i="1"/>
  <c r="F29" i="1" s="1"/>
  <c r="E28" i="1"/>
  <c r="F28" i="1" s="1"/>
  <c r="E27" i="1"/>
  <c r="F27" i="1" s="1"/>
  <c r="E26" i="1"/>
  <c r="F26" i="1" s="1"/>
  <c r="E25" i="1"/>
  <c r="F25" i="1" s="1"/>
  <c r="E24" i="1"/>
  <c r="F24" i="1" s="1"/>
  <c r="E23" i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F134" i="1" l="1"/>
  <c r="D137" i="1" s="1"/>
</calcChain>
</file>

<file path=xl/sharedStrings.xml><?xml version="1.0" encoding="utf-8"?>
<sst xmlns="http://schemas.openxmlformats.org/spreadsheetml/2006/main" count="140" uniqueCount="135">
  <si>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</si>
  <si>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</si>
  <si>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</si>
  <si>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</si>
  <si>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</si>
  <si>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</si>
  <si>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</si>
  <si>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</si>
  <si>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</si>
  <si>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</si>
  <si>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</si>
  <si>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2PA</t>
  </si>
  <si>
    <t>001028/PA</t>
  </si>
  <si>
    <t>19027</t>
  </si>
  <si>
    <t>1746/FPA</t>
  </si>
  <si>
    <t>0000195/19</t>
  </si>
  <si>
    <t>FATTPA 2_20</t>
  </si>
  <si>
    <t>2/PA</t>
  </si>
  <si>
    <t>FATTPA 1_20</t>
  </si>
  <si>
    <t>8720003401</t>
  </si>
  <si>
    <t>365</t>
  </si>
  <si>
    <t>78/PA</t>
  </si>
  <si>
    <t>79/PA</t>
  </si>
  <si>
    <t>200476/E</t>
  </si>
  <si>
    <t>127/PA</t>
  </si>
  <si>
    <t>8720009647</t>
  </si>
  <si>
    <t>E-3</t>
  </si>
  <si>
    <t>PA023_2020</t>
  </si>
  <si>
    <t>24/F</t>
  </si>
  <si>
    <t>V3-3594</t>
  </si>
  <si>
    <t>1122</t>
  </si>
  <si>
    <t>1</t>
  </si>
  <si>
    <t>1/FE</t>
  </si>
  <si>
    <t>14/PA</t>
  </si>
  <si>
    <t>8720022331</t>
  </si>
  <si>
    <t>FATTPA 3_20</t>
  </si>
  <si>
    <t>262</t>
  </si>
  <si>
    <t>02/E</t>
  </si>
  <si>
    <t>40684</t>
  </si>
  <si>
    <t>24</t>
  </si>
  <si>
    <t>176</t>
  </si>
  <si>
    <t>224/F</t>
  </si>
  <si>
    <t>119 A</t>
  </si>
  <si>
    <t>163</t>
  </si>
  <si>
    <t>FATTPA 4_20</t>
  </si>
  <si>
    <t>8720038993</t>
  </si>
  <si>
    <t>706</t>
  </si>
  <si>
    <t>213</t>
  </si>
  <si>
    <t>600</t>
  </si>
  <si>
    <t>601</t>
  </si>
  <si>
    <t>2 PA</t>
  </si>
  <si>
    <t>FATTPA 5_20</t>
  </si>
  <si>
    <t>FATTPA 7_20</t>
  </si>
  <si>
    <t>132/E</t>
  </si>
  <si>
    <t>8720051607</t>
  </si>
  <si>
    <t>176 A</t>
  </si>
  <si>
    <t>169/A</t>
  </si>
  <si>
    <t>202001700</t>
  </si>
  <si>
    <t>FATTPA 6_20</t>
  </si>
  <si>
    <t>1253</t>
  </si>
  <si>
    <t>V3-6387</t>
  </si>
  <si>
    <t>V3-6642</t>
  </si>
  <si>
    <t>2</t>
  </si>
  <si>
    <t>3</t>
  </si>
  <si>
    <t>1012300865</t>
  </si>
  <si>
    <t>5/PA</t>
  </si>
  <si>
    <t>467A</t>
  </si>
  <si>
    <t>FPA 22/20</t>
  </si>
  <si>
    <t>FATTPA 8-20</t>
  </si>
  <si>
    <t>33</t>
  </si>
  <si>
    <t>1500129207</t>
  </si>
  <si>
    <t>apr-14</t>
  </si>
  <si>
    <t>1020220265</t>
  </si>
  <si>
    <t>FPA 36/20</t>
  </si>
  <si>
    <t>369/PA</t>
  </si>
  <si>
    <t>E/2020/51</t>
  </si>
  <si>
    <t>599/A</t>
  </si>
  <si>
    <t>01/PA</t>
  </si>
  <si>
    <t>1631</t>
  </si>
  <si>
    <t>V3-7989</t>
  </si>
  <si>
    <t>FATTPA 10-20</t>
  </si>
  <si>
    <t>81</t>
  </si>
  <si>
    <t>15</t>
  </si>
  <si>
    <t>20204E19822</t>
  </si>
  <si>
    <t>FPA 44/20</t>
  </si>
  <si>
    <t>2478</t>
  </si>
  <si>
    <t>V3-7507</t>
  </si>
  <si>
    <t>20204E20481</t>
  </si>
  <si>
    <t>182/PA</t>
  </si>
  <si>
    <t>455060000150</t>
  </si>
  <si>
    <t>864</t>
  </si>
  <si>
    <t>384</t>
  </si>
  <si>
    <t>FATTPA 11_20</t>
  </si>
  <si>
    <t>FPA/54</t>
  </si>
  <si>
    <t>1020279171</t>
  </si>
  <si>
    <t>386</t>
  </si>
  <si>
    <t>26</t>
  </si>
  <si>
    <t>387</t>
  </si>
  <si>
    <t>2232</t>
  </si>
  <si>
    <t>2661</t>
  </si>
  <si>
    <t>37</t>
  </si>
  <si>
    <t>38</t>
  </si>
  <si>
    <t>6</t>
  </si>
  <si>
    <t>422</t>
  </si>
  <si>
    <t>350</t>
  </si>
  <si>
    <t>EFAT/2020/2589</t>
  </si>
  <si>
    <t>2020002712</t>
  </si>
  <si>
    <t>20204E29418</t>
  </si>
  <si>
    <t>FPA/64</t>
  </si>
  <si>
    <t>68/PA</t>
  </si>
  <si>
    <t>180</t>
  </si>
  <si>
    <t>V3-12787</t>
  </si>
  <si>
    <t>11</t>
  </si>
  <si>
    <t>02FE</t>
  </si>
  <si>
    <t>202003496</t>
  </si>
  <si>
    <t>294/PA</t>
  </si>
  <si>
    <t>2020003429</t>
  </si>
  <si>
    <t>834/PA</t>
  </si>
  <si>
    <t>305/PA</t>
  </si>
  <si>
    <t>1020347890</t>
  </si>
  <si>
    <t>728/PA</t>
  </si>
  <si>
    <t>727/PA</t>
  </si>
  <si>
    <t>729/PA</t>
  </si>
  <si>
    <t>3078</t>
  </si>
  <si>
    <t>463</t>
  </si>
  <si>
    <t>464</t>
  </si>
  <si>
    <t>465</t>
  </si>
  <si>
    <t>466</t>
  </si>
  <si>
    <t>634/PA</t>
  </si>
  <si>
    <t>77/PA</t>
  </si>
  <si>
    <t>FATTPA 9_20</t>
  </si>
  <si>
    <t>000787/PA</t>
  </si>
  <si>
    <t>15PA</t>
  </si>
  <si>
    <t>2926</t>
  </si>
  <si>
    <t>1020368473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</si>
</sst>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\-#,##0.00\ "/>
    <numFmt numFmtId="165" formatCode="#,##0.00&quot; &quot;;#,##0.00&quot; &quot;;&quot;-&quot;#&quot; &quot;;&quot; &quot;@&quot; &quot;"/>
    <numFmt numFmtId="166" formatCode="[$-410]dd/mm/yyyy"/>
    <numFmt numFmtId="167" formatCode="#,##0.00&quot; &quot;;&quot;-&quot;#,##0.00&quot; 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2"/>
        <bgColor rgb="FFDCE6F2"/>
      </patternFill>
    </fill>
  </fills>
  <borders count="2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5" fontId="7" fillId="0" borderId="0"/>
  </cellStyleXfs>
  <cellXfs count="44">
    <xf numFmtId="0" fontId="0" fillId="0" borderId="0" xfId="0"/>
    <xf numFmtId="0" fontId="0" fillId="0" borderId="0" xfId="0" applyFont="1" applyFill="1" applyAlignment="1">
      <alignment vertical="center"/>
    </xf>
    <xf numFmtId="0" fontId="2" fillId="2" borderId="9" xfId="0" applyFont="1" applyFill="1" applyBorder="1" applyAlignment="1">
      <alignment vertical="center"/>
    </xf>
    <xf numFmtId="43" fontId="2" fillId="2" borderId="10" xfId="1" applyFont="1" applyFill="1" applyBorder="1" applyAlignment="1">
      <alignment vertical="center"/>
    </xf>
    <xf numFmtId="14" fontId="2" fillId="2" borderId="10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164" fontId="2" fillId="2" borderId="11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14" xfId="0" applyFont="1" applyFill="1" applyBorder="1" applyAlignment="1">
      <alignment vertical="center"/>
    </xf>
    <xf numFmtId="0" fontId="0" fillId="0" borderId="13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vertical="top" wrapText="1"/>
    </xf>
    <xf numFmtId="4" fontId="6" fillId="3" borderId="20" xfId="0" applyNumberFormat="1" applyFont="1" applyFill="1" applyBorder="1" applyAlignment="1">
      <alignment horizontal="center" vertical="center"/>
    </xf>
    <xf numFmtId="0" fontId="0" fillId="0" borderId="21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0" fillId="0" borderId="22" xfId="0" applyNumberFormat="1" applyBorder="1" applyAlignment="1">
      <alignment horizontal="right" vertical="center"/>
    </xf>
    <xf numFmtId="165" fontId="0" fillId="0" borderId="22" xfId="2" applyFont="1" applyBorder="1" applyAlignment="1">
      <alignment vertical="center"/>
    </xf>
    <xf numFmtId="166" fontId="0" fillId="0" borderId="22" xfId="0" applyNumberFormat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167" fontId="0" fillId="4" borderId="22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right" vertical="center"/>
    </xf>
    <xf numFmtId="0" fontId="6" fillId="0" borderId="19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0" fillId="0" borderId="22" xfId="0" applyNumberFormat="1" applyBorder="1" applyAlignment="1">
      <alignment horizontal="center" vertical="center"/>
    </xf>
    <xf numFmtId="165" fontId="0" fillId="0" borderId="22" xfId="2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0" fillId="0" borderId="23" xfId="0" applyNumberFormat="1" applyBorder="1" applyAlignment="1">
      <alignment horizontal="center" vertical="center"/>
    </xf>
    <xf numFmtId="165" fontId="0" fillId="0" borderId="23" xfId="2" applyFont="1" applyBorder="1" applyAlignment="1">
      <alignment horizontal="center" vertical="center"/>
    </xf>
    <xf numFmtId="166" fontId="0" fillId="0" borderId="23" xfId="0" applyNumberFormat="1" applyBorder="1" applyAlignment="1">
      <alignment horizontal="center" vertical="center"/>
    </xf>
    <xf numFmtId="0" fontId="0" fillId="4" borderId="23" xfId="0" applyFill="1" applyBorder="1" applyAlignment="1">
      <alignment horizontal="center" vertical="center"/>
    </xf>
    <xf numFmtId="167" fontId="0" fillId="4" borderId="23" xfId="0" applyNumberFormat="1" applyFill="1" applyBorder="1" applyAlignment="1">
      <alignment horizontal="center" vertical="center"/>
    </xf>
  </cellXfs>
  <cellStyles count="3">
    <cellStyle name="Excel Built-in Comma" xfId="2" xr:uid="{C69A7B01-D904-4C6B-8B8C-D981AEBDE31E}"/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7"/>
  <sheetViews>
    <sheetView tabSelected="1" topLeftCell="A110" zoomScaleNormal="100" workbookViewId="0">
      <selection activeCell="I141" sqref="I141"/>
    </sheetView>
  </sheetViews>
  <sheetFormatPr defaultColWidth="9.140625" defaultRowHeight="15" x14ac:dyDescent="0.25"/>
  <cols>
    <col min="1" max="1" width="17.7109375" style="1" customWidth="1"/>
    <col min="2" max="4" width="15.7109375" style="1" customWidth="1"/>
    <col min="5" max="5" width="11.5703125" style="1" customWidth="1"/>
    <col min="6" max="6" width="12.7109375" style="1" customWidth="1"/>
    <col min="7" max="7" width="9.140625" style="1"/>
    <col min="8" max="8" width="12.42578125" style="1" customWidth="1"/>
    <col min="9" max="16384" width="9.140625" style="1"/>
  </cols>
  <sheetData>
    <row r="1" spans="1:8" ht="22.5" customHeight="1" x14ac:dyDescent="0.25">
      <c r="A1" s="29" t="s">
        <v>1</v>
      </c>
      <c r="B1" s="30"/>
      <c r="C1" s="30"/>
      <c r="D1" s="31"/>
      <c r="E1" s="8"/>
      <c r="F1" s="9"/>
    </row>
    <row r="2" spans="1:8" ht="17.25" customHeight="1" x14ac:dyDescent="0.25">
      <c r="A2" s="32" t="s">
        <v>2</v>
      </c>
      <c r="B2" s="10" t="s">
        <v>5</v>
      </c>
      <c r="C2" s="34" t="s">
        <v>8</v>
      </c>
      <c r="D2" s="10" t="s">
        <v>9</v>
      </c>
      <c r="E2" s="25" t="s">
        <v>3</v>
      </c>
      <c r="F2" s="23" t="s">
        <v>10</v>
      </c>
    </row>
    <row r="3" spans="1:8" ht="15" customHeight="1" x14ac:dyDescent="0.25">
      <c r="A3" s="33"/>
      <c r="B3" s="11" t="s">
        <v>4</v>
      </c>
      <c r="C3" s="35"/>
      <c r="D3" s="11" t="s">
        <v>6</v>
      </c>
      <c r="E3" s="26"/>
      <c r="F3" s="24"/>
    </row>
    <row r="4" spans="1:8" x14ac:dyDescent="0.25">
      <c r="A4" s="16" t="s">
        <v>11</v>
      </c>
      <c r="B4" s="17">
        <v>88.5</v>
      </c>
      <c r="C4" s="18">
        <v>43878</v>
      </c>
      <c r="D4" s="18">
        <v>43845</v>
      </c>
      <c r="E4" s="19">
        <f t="shared" ref="E4:E67" si="0">IF(AND(C4&lt;&gt;"",D4&lt;&gt;""),D4-C4,"")</f>
        <v>-33</v>
      </c>
      <c r="F4" s="20">
        <f t="shared" ref="F4:F67" si="1">IF(AND(E4&lt;&gt;"",B4&lt;&gt;""),E4*B4,"")</f>
        <v>-2920.5</v>
      </c>
    </row>
    <row r="5" spans="1:8" x14ac:dyDescent="0.25">
      <c r="A5" s="16" t="s">
        <v>12</v>
      </c>
      <c r="B5" s="17">
        <v>89.2</v>
      </c>
      <c r="C5" s="18">
        <v>43851</v>
      </c>
      <c r="D5" s="18">
        <v>43845</v>
      </c>
      <c r="E5" s="19">
        <f t="shared" si="0"/>
        <v>-6</v>
      </c>
      <c r="F5" s="20">
        <f t="shared" si="1"/>
        <v>-535.20000000000005</v>
      </c>
    </row>
    <row r="6" spans="1:8" x14ac:dyDescent="0.25">
      <c r="A6" s="16" t="s">
        <v>13</v>
      </c>
      <c r="B6" s="17">
        <v>679.07</v>
      </c>
      <c r="C6" s="18">
        <v>43877</v>
      </c>
      <c r="D6" s="18">
        <v>43845</v>
      </c>
      <c r="E6" s="19">
        <f t="shared" si="0"/>
        <v>-32</v>
      </c>
      <c r="F6" s="20">
        <f t="shared" si="1"/>
        <v>-21730.240000000002</v>
      </c>
    </row>
    <row r="7" spans="1:8" x14ac:dyDescent="0.25">
      <c r="A7" s="16" t="s">
        <v>14</v>
      </c>
      <c r="B7" s="17">
        <v>1461.6</v>
      </c>
      <c r="C7" s="18">
        <v>43861</v>
      </c>
      <c r="D7" s="18">
        <v>43845</v>
      </c>
      <c r="E7" s="19">
        <f t="shared" si="0"/>
        <v>-16</v>
      </c>
      <c r="F7" s="20">
        <f t="shared" si="1"/>
        <v>-23385.599999999999</v>
      </c>
    </row>
    <row r="8" spans="1:8" x14ac:dyDescent="0.25">
      <c r="A8" s="16" t="s">
        <v>15</v>
      </c>
      <c r="B8" s="17">
        <v>1106.46</v>
      </c>
      <c r="C8" s="18">
        <v>43861</v>
      </c>
      <c r="D8" s="18">
        <v>43857</v>
      </c>
      <c r="E8" s="19">
        <f t="shared" si="0"/>
        <v>-4</v>
      </c>
      <c r="F8" s="20">
        <f t="shared" si="1"/>
        <v>-4425.84</v>
      </c>
      <c r="G8" s="13"/>
      <c r="H8" s="14"/>
    </row>
    <row r="9" spans="1:8" x14ac:dyDescent="0.25">
      <c r="A9" s="16" t="s">
        <v>16</v>
      </c>
      <c r="B9" s="17">
        <v>1560</v>
      </c>
      <c r="C9" s="18">
        <v>43863</v>
      </c>
      <c r="D9" s="18">
        <v>43857</v>
      </c>
      <c r="E9" s="19">
        <f t="shared" si="0"/>
        <v>-6</v>
      </c>
      <c r="F9" s="20">
        <f t="shared" si="1"/>
        <v>-9360</v>
      </c>
      <c r="G9" s="15"/>
      <c r="H9" s="14"/>
    </row>
    <row r="10" spans="1:8" x14ac:dyDescent="0.25">
      <c r="A10" s="16" t="s">
        <v>17</v>
      </c>
      <c r="B10" s="17">
        <v>81.97</v>
      </c>
      <c r="C10" s="18">
        <v>43869</v>
      </c>
      <c r="D10" s="18">
        <v>43857</v>
      </c>
      <c r="E10" s="19">
        <f t="shared" si="0"/>
        <v>-12</v>
      </c>
      <c r="F10" s="20">
        <f t="shared" si="1"/>
        <v>-983.64</v>
      </c>
      <c r="G10" s="15"/>
      <c r="H10" s="14"/>
    </row>
    <row r="11" spans="1:8" x14ac:dyDescent="0.25">
      <c r="A11" s="16" t="s">
        <v>18</v>
      </c>
      <c r="B11" s="17">
        <v>576</v>
      </c>
      <c r="C11" s="18">
        <v>43875</v>
      </c>
      <c r="D11" s="18">
        <v>43857</v>
      </c>
      <c r="E11" s="19">
        <f t="shared" si="0"/>
        <v>-18</v>
      </c>
      <c r="F11" s="20">
        <f t="shared" si="1"/>
        <v>-10368</v>
      </c>
    </row>
    <row r="12" spans="1:8" x14ac:dyDescent="0.25">
      <c r="A12" s="16" t="s">
        <v>19</v>
      </c>
      <c r="B12" s="17">
        <v>32.83</v>
      </c>
      <c r="C12" s="18">
        <v>43881</v>
      </c>
      <c r="D12" s="18">
        <v>43857</v>
      </c>
      <c r="E12" s="19">
        <f t="shared" si="0"/>
        <v>-24</v>
      </c>
      <c r="F12" s="20">
        <f t="shared" si="1"/>
        <v>-787.92</v>
      </c>
    </row>
    <row r="13" spans="1:8" x14ac:dyDescent="0.25">
      <c r="A13" s="16" t="s">
        <v>20</v>
      </c>
      <c r="B13" s="17">
        <v>68.400000000000006</v>
      </c>
      <c r="C13" s="18">
        <v>43879</v>
      </c>
      <c r="D13" s="18">
        <v>43857</v>
      </c>
      <c r="E13" s="19">
        <f t="shared" si="0"/>
        <v>-22</v>
      </c>
      <c r="F13" s="20">
        <f t="shared" si="1"/>
        <v>-1504.8000000000002</v>
      </c>
    </row>
    <row r="14" spans="1:8" x14ac:dyDescent="0.25">
      <c r="A14" s="16" t="s">
        <v>21</v>
      </c>
      <c r="B14" s="17">
        <v>50</v>
      </c>
      <c r="C14" s="18">
        <v>43882</v>
      </c>
      <c r="D14" s="18">
        <v>43866</v>
      </c>
      <c r="E14" s="19">
        <f t="shared" si="0"/>
        <v>-16</v>
      </c>
      <c r="F14" s="20">
        <f t="shared" si="1"/>
        <v>-800</v>
      </c>
    </row>
    <row r="15" spans="1:8" x14ac:dyDescent="0.25">
      <c r="A15" s="16" t="s">
        <v>22</v>
      </c>
      <c r="B15" s="17">
        <v>900</v>
      </c>
      <c r="C15" s="18">
        <v>43882</v>
      </c>
      <c r="D15" s="18">
        <v>43866</v>
      </c>
      <c r="E15" s="19">
        <f t="shared" si="0"/>
        <v>-16</v>
      </c>
      <c r="F15" s="20">
        <f t="shared" si="1"/>
        <v>-14400</v>
      </c>
    </row>
    <row r="16" spans="1:8" x14ac:dyDescent="0.25">
      <c r="A16" s="16" t="s">
        <v>23</v>
      </c>
      <c r="B16" s="17">
        <v>625</v>
      </c>
      <c r="C16" s="18">
        <v>43884</v>
      </c>
      <c r="D16" s="18">
        <v>43866</v>
      </c>
      <c r="E16" s="19">
        <f t="shared" si="0"/>
        <v>-18</v>
      </c>
      <c r="F16" s="20">
        <f t="shared" si="1"/>
        <v>-11250</v>
      </c>
    </row>
    <row r="17" spans="1:6" x14ac:dyDescent="0.25">
      <c r="A17" s="16" t="s">
        <v>24</v>
      </c>
      <c r="B17" s="17">
        <v>122.94</v>
      </c>
      <c r="C17" s="18">
        <v>43888</v>
      </c>
      <c r="D17" s="18">
        <v>43866</v>
      </c>
      <c r="E17" s="19">
        <f t="shared" si="0"/>
        <v>-22</v>
      </c>
      <c r="F17" s="20">
        <f t="shared" si="1"/>
        <v>-2704.68</v>
      </c>
    </row>
    <row r="18" spans="1:6" x14ac:dyDescent="0.25">
      <c r="A18" s="16" t="s">
        <v>25</v>
      </c>
      <c r="B18" s="17">
        <v>34.28</v>
      </c>
      <c r="C18" s="18">
        <v>43889</v>
      </c>
      <c r="D18" s="18">
        <v>43866</v>
      </c>
      <c r="E18" s="19">
        <f t="shared" si="0"/>
        <v>-23</v>
      </c>
      <c r="F18" s="20">
        <f t="shared" si="1"/>
        <v>-788.44</v>
      </c>
    </row>
    <row r="19" spans="1:6" x14ac:dyDescent="0.25">
      <c r="A19" s="16" t="s">
        <v>26</v>
      </c>
      <c r="B19" s="17">
        <v>2350</v>
      </c>
      <c r="C19" s="18">
        <v>43890</v>
      </c>
      <c r="D19" s="18">
        <v>43866</v>
      </c>
      <c r="E19" s="19">
        <f t="shared" si="0"/>
        <v>-24</v>
      </c>
      <c r="F19" s="20">
        <f t="shared" si="1"/>
        <v>-56400</v>
      </c>
    </row>
    <row r="20" spans="1:6" x14ac:dyDescent="0.25">
      <c r="A20" s="16" t="s">
        <v>27</v>
      </c>
      <c r="B20" s="17">
        <v>250</v>
      </c>
      <c r="C20" s="18">
        <v>43921</v>
      </c>
      <c r="D20" s="18">
        <v>43872</v>
      </c>
      <c r="E20" s="19">
        <f t="shared" si="0"/>
        <v>-49</v>
      </c>
      <c r="F20" s="20">
        <f t="shared" si="1"/>
        <v>-12250</v>
      </c>
    </row>
    <row r="21" spans="1:6" x14ac:dyDescent="0.25">
      <c r="A21" s="16" t="s">
        <v>28</v>
      </c>
      <c r="B21" s="17">
        <v>1461.6</v>
      </c>
      <c r="C21" s="18">
        <v>43891</v>
      </c>
      <c r="D21" s="18">
        <v>43872</v>
      </c>
      <c r="E21" s="19">
        <f t="shared" si="0"/>
        <v>-19</v>
      </c>
      <c r="F21" s="20">
        <f t="shared" si="1"/>
        <v>-27770.399999999998</v>
      </c>
    </row>
    <row r="22" spans="1:6" x14ac:dyDescent="0.25">
      <c r="A22" s="16" t="s">
        <v>16</v>
      </c>
      <c r="B22" s="17">
        <v>704</v>
      </c>
      <c r="C22" s="18">
        <v>43894</v>
      </c>
      <c r="D22" s="18">
        <v>43872</v>
      </c>
      <c r="E22" s="19">
        <f t="shared" si="0"/>
        <v>-22</v>
      </c>
      <c r="F22" s="20">
        <f t="shared" si="1"/>
        <v>-15488</v>
      </c>
    </row>
    <row r="23" spans="1:6" ht="15" customHeight="1" x14ac:dyDescent="0.25">
      <c r="A23" s="16" t="s">
        <v>29</v>
      </c>
      <c r="B23" s="17">
        <v>57.48</v>
      </c>
      <c r="C23" s="18">
        <v>43908</v>
      </c>
      <c r="D23" s="18">
        <v>43896</v>
      </c>
      <c r="E23" s="19">
        <f t="shared" si="0"/>
        <v>-12</v>
      </c>
      <c r="F23" s="20">
        <f t="shared" si="1"/>
        <v>-689.76</v>
      </c>
    </row>
    <row r="24" spans="1:6" ht="15" customHeight="1" x14ac:dyDescent="0.25">
      <c r="A24" s="16" t="s">
        <v>30</v>
      </c>
      <c r="B24" s="17">
        <v>5.5</v>
      </c>
      <c r="C24" s="18">
        <v>43909</v>
      </c>
      <c r="D24" s="18">
        <v>43896</v>
      </c>
      <c r="E24" s="19">
        <f t="shared" si="0"/>
        <v>-13</v>
      </c>
      <c r="F24" s="20">
        <f t="shared" si="1"/>
        <v>-71.5</v>
      </c>
    </row>
    <row r="25" spans="1:6" x14ac:dyDescent="0.25">
      <c r="A25" s="16" t="s">
        <v>31</v>
      </c>
      <c r="B25" s="17">
        <v>2594</v>
      </c>
      <c r="C25" s="18">
        <v>43909</v>
      </c>
      <c r="D25" s="18">
        <v>43896</v>
      </c>
      <c r="E25" s="19">
        <f t="shared" si="0"/>
        <v>-13</v>
      </c>
      <c r="F25" s="20">
        <f t="shared" si="1"/>
        <v>-33722</v>
      </c>
    </row>
    <row r="26" spans="1:6" x14ac:dyDescent="0.25">
      <c r="A26" s="16" t="s">
        <v>32</v>
      </c>
      <c r="B26" s="17">
        <v>602</v>
      </c>
      <c r="C26" s="18">
        <v>43915</v>
      </c>
      <c r="D26" s="18">
        <v>43896</v>
      </c>
      <c r="E26" s="19">
        <f t="shared" si="0"/>
        <v>-19</v>
      </c>
      <c r="F26" s="20">
        <f t="shared" si="1"/>
        <v>-11438</v>
      </c>
    </row>
    <row r="27" spans="1:6" x14ac:dyDescent="0.25">
      <c r="A27" s="16" t="s">
        <v>33</v>
      </c>
      <c r="B27" s="17">
        <v>311</v>
      </c>
      <c r="C27" s="18">
        <v>43918</v>
      </c>
      <c r="D27" s="18">
        <v>43896</v>
      </c>
      <c r="E27" s="19">
        <f t="shared" si="0"/>
        <v>-22</v>
      </c>
      <c r="F27" s="20">
        <f t="shared" si="1"/>
        <v>-6842</v>
      </c>
    </row>
    <row r="28" spans="1:6" x14ac:dyDescent="0.25">
      <c r="A28" s="16" t="s">
        <v>34</v>
      </c>
      <c r="B28" s="17">
        <v>2.2400000000000002</v>
      </c>
      <c r="C28" s="18">
        <v>43919</v>
      </c>
      <c r="D28" s="18">
        <v>43896</v>
      </c>
      <c r="E28" s="19">
        <f t="shared" si="0"/>
        <v>-23</v>
      </c>
      <c r="F28" s="20">
        <f t="shared" si="1"/>
        <v>-51.52</v>
      </c>
    </row>
    <row r="29" spans="1:6" x14ac:dyDescent="0.25">
      <c r="A29" s="16" t="s">
        <v>35</v>
      </c>
      <c r="B29" s="17">
        <v>576</v>
      </c>
      <c r="C29" s="18">
        <v>43920</v>
      </c>
      <c r="D29" s="18">
        <v>43896</v>
      </c>
      <c r="E29" s="19">
        <f t="shared" si="0"/>
        <v>-24</v>
      </c>
      <c r="F29" s="20">
        <f t="shared" si="1"/>
        <v>-13824</v>
      </c>
    </row>
    <row r="30" spans="1:6" x14ac:dyDescent="0.25">
      <c r="A30" s="16" t="s">
        <v>36</v>
      </c>
      <c r="B30" s="17">
        <v>160</v>
      </c>
      <c r="C30" s="18">
        <v>43902</v>
      </c>
      <c r="D30" s="18">
        <v>43901</v>
      </c>
      <c r="E30" s="19">
        <f t="shared" si="0"/>
        <v>-1</v>
      </c>
      <c r="F30" s="20">
        <f t="shared" si="1"/>
        <v>-160</v>
      </c>
    </row>
    <row r="31" spans="1:6" x14ac:dyDescent="0.25">
      <c r="A31" s="16" t="s">
        <v>37</v>
      </c>
      <c r="B31" s="17">
        <v>208</v>
      </c>
      <c r="C31" s="18">
        <v>43911</v>
      </c>
      <c r="D31" s="18">
        <v>43901</v>
      </c>
      <c r="E31" s="19">
        <f t="shared" si="0"/>
        <v>-10</v>
      </c>
      <c r="F31" s="20">
        <f t="shared" si="1"/>
        <v>-2080</v>
      </c>
    </row>
    <row r="32" spans="1:6" x14ac:dyDescent="0.25">
      <c r="A32" s="16" t="s">
        <v>38</v>
      </c>
      <c r="B32" s="17">
        <v>999</v>
      </c>
      <c r="C32" s="18">
        <v>43919</v>
      </c>
      <c r="D32" s="18">
        <v>43901</v>
      </c>
      <c r="E32" s="19">
        <f t="shared" si="0"/>
        <v>-18</v>
      </c>
      <c r="F32" s="20">
        <f t="shared" si="1"/>
        <v>-17982</v>
      </c>
    </row>
    <row r="33" spans="1:8" x14ac:dyDescent="0.25">
      <c r="A33" s="16" t="s">
        <v>39</v>
      </c>
      <c r="B33" s="17">
        <v>4085</v>
      </c>
      <c r="C33" s="18">
        <v>43919</v>
      </c>
      <c r="D33" s="18">
        <v>43901</v>
      </c>
      <c r="E33" s="19">
        <f t="shared" si="0"/>
        <v>-18</v>
      </c>
      <c r="F33" s="20">
        <f t="shared" si="1"/>
        <v>-73530</v>
      </c>
    </row>
    <row r="34" spans="1:8" x14ac:dyDescent="0.25">
      <c r="A34" s="16" t="s">
        <v>31</v>
      </c>
      <c r="B34" s="17">
        <v>899.99</v>
      </c>
      <c r="C34" s="18">
        <v>43924</v>
      </c>
      <c r="D34" s="18">
        <v>43901</v>
      </c>
      <c r="E34" s="19">
        <f t="shared" si="0"/>
        <v>-23</v>
      </c>
      <c r="F34" s="20">
        <f t="shared" si="1"/>
        <v>-20699.77</v>
      </c>
    </row>
    <row r="35" spans="1:8" x14ac:dyDescent="0.25">
      <c r="A35" s="16" t="s">
        <v>40</v>
      </c>
      <c r="B35" s="17">
        <v>130</v>
      </c>
      <c r="C35" s="18">
        <v>43925</v>
      </c>
      <c r="D35" s="18">
        <v>43901</v>
      </c>
      <c r="E35" s="19">
        <f t="shared" si="0"/>
        <v>-24</v>
      </c>
      <c r="F35" s="20">
        <f t="shared" si="1"/>
        <v>-3120</v>
      </c>
    </row>
    <row r="36" spans="1:8" x14ac:dyDescent="0.25">
      <c r="A36" s="16" t="s">
        <v>41</v>
      </c>
      <c r="B36" s="17">
        <v>1461.6</v>
      </c>
      <c r="C36" s="18">
        <v>43923</v>
      </c>
      <c r="D36" s="18">
        <v>43907</v>
      </c>
      <c r="E36" s="19">
        <f t="shared" si="0"/>
        <v>-16</v>
      </c>
      <c r="F36" s="20">
        <f t="shared" si="1"/>
        <v>-23385.599999999999</v>
      </c>
      <c r="G36" s="13"/>
      <c r="H36" s="14"/>
    </row>
    <row r="37" spans="1:8" x14ac:dyDescent="0.25">
      <c r="A37" s="16" t="s">
        <v>42</v>
      </c>
      <c r="B37" s="17">
        <v>131.71</v>
      </c>
      <c r="C37" s="18">
        <v>43949</v>
      </c>
      <c r="D37" s="18">
        <v>43907</v>
      </c>
      <c r="E37" s="19">
        <f t="shared" si="0"/>
        <v>-42</v>
      </c>
      <c r="F37" s="20">
        <f t="shared" si="1"/>
        <v>-5531.8200000000006</v>
      </c>
      <c r="G37" s="15"/>
      <c r="H37" s="14"/>
    </row>
    <row r="38" spans="1:8" x14ac:dyDescent="0.25">
      <c r="A38" s="16" t="s">
        <v>43</v>
      </c>
      <c r="B38" s="17">
        <v>4780</v>
      </c>
      <c r="C38" s="18">
        <v>43925</v>
      </c>
      <c r="D38" s="18">
        <v>43907</v>
      </c>
      <c r="E38" s="19">
        <f t="shared" si="0"/>
        <v>-18</v>
      </c>
      <c r="F38" s="20">
        <f t="shared" si="1"/>
        <v>-86040</v>
      </c>
      <c r="G38" s="15"/>
      <c r="H38" s="14"/>
    </row>
    <row r="39" spans="1:8" x14ac:dyDescent="0.25">
      <c r="A39" s="16" t="s">
        <v>44</v>
      </c>
      <c r="B39" s="17">
        <v>960</v>
      </c>
      <c r="C39" s="18">
        <v>43951</v>
      </c>
      <c r="D39" s="18">
        <v>43927</v>
      </c>
      <c r="E39" s="19">
        <f t="shared" si="0"/>
        <v>-24</v>
      </c>
      <c r="F39" s="20">
        <f t="shared" si="1"/>
        <v>-23040</v>
      </c>
    </row>
    <row r="40" spans="1:8" x14ac:dyDescent="0.25">
      <c r="A40" s="16" t="s">
        <v>45</v>
      </c>
      <c r="B40" s="17">
        <v>25.01</v>
      </c>
      <c r="C40" s="18">
        <v>43952</v>
      </c>
      <c r="D40" s="18">
        <v>43941</v>
      </c>
      <c r="E40" s="19">
        <f t="shared" si="0"/>
        <v>-11</v>
      </c>
      <c r="F40" s="20">
        <f t="shared" si="1"/>
        <v>-275.11</v>
      </c>
    </row>
    <row r="41" spans="1:8" x14ac:dyDescent="0.25">
      <c r="A41" s="16" t="s">
        <v>46</v>
      </c>
      <c r="B41" s="17">
        <v>160</v>
      </c>
      <c r="C41" s="18">
        <v>43960</v>
      </c>
      <c r="D41" s="18">
        <v>43941</v>
      </c>
      <c r="E41" s="19">
        <f t="shared" si="0"/>
        <v>-19</v>
      </c>
      <c r="F41" s="20">
        <f t="shared" si="1"/>
        <v>-3040</v>
      </c>
    </row>
    <row r="42" spans="1:8" x14ac:dyDescent="0.25">
      <c r="A42" s="16" t="s">
        <v>47</v>
      </c>
      <c r="B42" s="17">
        <v>150</v>
      </c>
      <c r="C42" s="18">
        <v>43968</v>
      </c>
      <c r="D42" s="18">
        <v>43941</v>
      </c>
      <c r="E42" s="19">
        <f t="shared" si="0"/>
        <v>-27</v>
      </c>
      <c r="F42" s="20">
        <f t="shared" si="1"/>
        <v>-4050</v>
      </c>
    </row>
    <row r="43" spans="1:8" x14ac:dyDescent="0.25">
      <c r="A43" s="16" t="s">
        <v>48</v>
      </c>
      <c r="B43" s="17">
        <v>701.39</v>
      </c>
      <c r="C43" s="18">
        <v>43961</v>
      </c>
      <c r="D43" s="18">
        <v>43941</v>
      </c>
      <c r="E43" s="19">
        <f t="shared" si="0"/>
        <v>-20</v>
      </c>
      <c r="F43" s="20">
        <f t="shared" si="1"/>
        <v>-14027.8</v>
      </c>
    </row>
    <row r="44" spans="1:8" x14ac:dyDescent="0.25">
      <c r="A44" s="16" t="s">
        <v>49</v>
      </c>
      <c r="B44" s="17">
        <v>42</v>
      </c>
      <c r="C44" s="18">
        <v>43961</v>
      </c>
      <c r="D44" s="18">
        <v>43941</v>
      </c>
      <c r="E44" s="19">
        <f t="shared" si="0"/>
        <v>-20</v>
      </c>
      <c r="F44" s="20">
        <f t="shared" si="1"/>
        <v>-840</v>
      </c>
    </row>
    <row r="45" spans="1:8" x14ac:dyDescent="0.25">
      <c r="A45" s="16" t="s">
        <v>50</v>
      </c>
      <c r="B45" s="17">
        <v>120</v>
      </c>
      <c r="C45" s="18">
        <v>43960</v>
      </c>
      <c r="D45" s="18">
        <v>43941</v>
      </c>
      <c r="E45" s="19">
        <f t="shared" si="0"/>
        <v>-19</v>
      </c>
      <c r="F45" s="20">
        <f t="shared" si="1"/>
        <v>-2280</v>
      </c>
    </row>
    <row r="46" spans="1:8" x14ac:dyDescent="0.25">
      <c r="A46" s="16" t="s">
        <v>51</v>
      </c>
      <c r="B46" s="17">
        <v>1850</v>
      </c>
      <c r="C46" s="18">
        <v>43967</v>
      </c>
      <c r="D46" s="18">
        <v>43948</v>
      </c>
      <c r="E46" s="19">
        <f t="shared" si="0"/>
        <v>-19</v>
      </c>
      <c r="F46" s="20">
        <f t="shared" si="1"/>
        <v>-35150</v>
      </c>
    </row>
    <row r="47" spans="1:8" x14ac:dyDescent="0.25">
      <c r="A47" s="16" t="s">
        <v>52</v>
      </c>
      <c r="B47" s="17">
        <v>624</v>
      </c>
      <c r="C47" s="18">
        <v>43967</v>
      </c>
      <c r="D47" s="18">
        <v>43948</v>
      </c>
      <c r="E47" s="19">
        <f t="shared" si="0"/>
        <v>-19</v>
      </c>
      <c r="F47" s="20">
        <f t="shared" si="1"/>
        <v>-11856</v>
      </c>
    </row>
    <row r="48" spans="1:8" x14ac:dyDescent="0.25">
      <c r="A48" s="16" t="s">
        <v>53</v>
      </c>
      <c r="B48" s="17">
        <v>260.5</v>
      </c>
      <c r="C48" s="18">
        <v>44012</v>
      </c>
      <c r="D48" s="18">
        <v>43957</v>
      </c>
      <c r="E48" s="19">
        <f t="shared" si="0"/>
        <v>-55</v>
      </c>
      <c r="F48" s="20">
        <f t="shared" si="1"/>
        <v>-14327.5</v>
      </c>
    </row>
    <row r="49" spans="1:6" x14ac:dyDescent="0.25">
      <c r="A49" s="16" t="s">
        <v>54</v>
      </c>
      <c r="B49" s="17">
        <v>2.42</v>
      </c>
      <c r="C49" s="18">
        <v>43980</v>
      </c>
      <c r="D49" s="18">
        <v>43957</v>
      </c>
      <c r="E49" s="19">
        <f t="shared" si="0"/>
        <v>-23</v>
      </c>
      <c r="F49" s="20">
        <f t="shared" si="1"/>
        <v>-55.66</v>
      </c>
    </row>
    <row r="50" spans="1:6" x14ac:dyDescent="0.25">
      <c r="A50" s="16" t="s">
        <v>55</v>
      </c>
      <c r="B50" s="17">
        <v>45</v>
      </c>
      <c r="C50" s="18">
        <v>43978</v>
      </c>
      <c r="D50" s="18">
        <v>43957</v>
      </c>
      <c r="E50" s="19">
        <f t="shared" si="0"/>
        <v>-21</v>
      </c>
      <c r="F50" s="20">
        <f t="shared" si="1"/>
        <v>-945</v>
      </c>
    </row>
    <row r="51" spans="1:6" ht="15" customHeight="1" x14ac:dyDescent="0.25">
      <c r="A51" s="16" t="s">
        <v>56</v>
      </c>
      <c r="B51" s="17">
        <v>2242.29</v>
      </c>
      <c r="C51" s="18">
        <v>43979</v>
      </c>
      <c r="D51" s="18">
        <v>43957</v>
      </c>
      <c r="E51" s="19">
        <f t="shared" si="0"/>
        <v>-22</v>
      </c>
      <c r="F51" s="20">
        <f t="shared" si="1"/>
        <v>-49330.38</v>
      </c>
    </row>
    <row r="52" spans="1:6" ht="15" customHeight="1" x14ac:dyDescent="0.25">
      <c r="A52" s="16" t="s">
        <v>17</v>
      </c>
      <c r="B52" s="17">
        <v>1387</v>
      </c>
      <c r="C52" s="18">
        <v>43985</v>
      </c>
      <c r="D52" s="18">
        <v>43957</v>
      </c>
      <c r="E52" s="19">
        <f t="shared" si="0"/>
        <v>-28</v>
      </c>
      <c r="F52" s="20">
        <f t="shared" si="1"/>
        <v>-38836</v>
      </c>
    </row>
    <row r="53" spans="1:6" x14ac:dyDescent="0.25">
      <c r="A53" s="16" t="s">
        <v>57</v>
      </c>
      <c r="B53" s="17">
        <v>287</v>
      </c>
      <c r="C53" s="18">
        <v>44016</v>
      </c>
      <c r="D53" s="18">
        <v>43992</v>
      </c>
      <c r="E53" s="19">
        <f t="shared" si="0"/>
        <v>-24</v>
      </c>
      <c r="F53" s="20">
        <f t="shared" si="1"/>
        <v>-6888</v>
      </c>
    </row>
    <row r="54" spans="1:6" x14ac:dyDescent="0.25">
      <c r="A54" s="16" t="s">
        <v>58</v>
      </c>
      <c r="B54" s="17">
        <v>3640</v>
      </c>
      <c r="C54" s="18">
        <v>44018</v>
      </c>
      <c r="D54" s="18">
        <v>43992</v>
      </c>
      <c r="E54" s="19">
        <f t="shared" si="0"/>
        <v>-26</v>
      </c>
      <c r="F54" s="20">
        <f t="shared" si="1"/>
        <v>-94640</v>
      </c>
    </row>
    <row r="55" spans="1:6" x14ac:dyDescent="0.25">
      <c r="A55" s="16" t="s">
        <v>59</v>
      </c>
      <c r="B55" s="17">
        <v>160</v>
      </c>
      <c r="C55" s="18">
        <v>44021</v>
      </c>
      <c r="D55" s="18">
        <v>43998</v>
      </c>
      <c r="E55" s="19">
        <f t="shared" si="0"/>
        <v>-23</v>
      </c>
      <c r="F55" s="20">
        <f t="shared" si="1"/>
        <v>-3680</v>
      </c>
    </row>
    <row r="56" spans="1:6" x14ac:dyDescent="0.25">
      <c r="A56" s="21">
        <v>7049181773</v>
      </c>
      <c r="B56" s="17">
        <v>288</v>
      </c>
      <c r="C56" s="18">
        <v>44027</v>
      </c>
      <c r="D56" s="18">
        <v>44004</v>
      </c>
      <c r="E56" s="19">
        <f t="shared" si="0"/>
        <v>-23</v>
      </c>
      <c r="F56" s="20">
        <f t="shared" si="1"/>
        <v>-6624</v>
      </c>
    </row>
    <row r="57" spans="1:6" x14ac:dyDescent="0.25">
      <c r="A57" s="16" t="s">
        <v>60</v>
      </c>
      <c r="B57" s="17">
        <v>409.39</v>
      </c>
      <c r="C57" s="18">
        <v>44034</v>
      </c>
      <c r="D57" s="18">
        <v>44012</v>
      </c>
      <c r="E57" s="19">
        <f t="shared" si="0"/>
        <v>-22</v>
      </c>
      <c r="F57" s="20">
        <f t="shared" si="1"/>
        <v>-9006.58</v>
      </c>
    </row>
    <row r="58" spans="1:6" x14ac:dyDescent="0.25">
      <c r="A58" s="16" t="s">
        <v>61</v>
      </c>
      <c r="B58" s="17">
        <v>4310.25</v>
      </c>
      <c r="C58" s="18">
        <v>44036</v>
      </c>
      <c r="D58" s="18">
        <v>44041</v>
      </c>
      <c r="E58" s="19">
        <f t="shared" si="0"/>
        <v>5</v>
      </c>
      <c r="F58" s="20">
        <f t="shared" si="1"/>
        <v>21551.25</v>
      </c>
    </row>
    <row r="59" spans="1:6" x14ac:dyDescent="0.25">
      <c r="A59" s="16" t="s">
        <v>62</v>
      </c>
      <c r="B59" s="17">
        <v>122.58</v>
      </c>
      <c r="C59" s="18">
        <v>44043</v>
      </c>
      <c r="D59" s="18">
        <v>44041</v>
      </c>
      <c r="E59" s="19">
        <f t="shared" si="0"/>
        <v>-2</v>
      </c>
      <c r="F59" s="20">
        <f t="shared" si="1"/>
        <v>-245.16</v>
      </c>
    </row>
    <row r="60" spans="1:6" x14ac:dyDescent="0.25">
      <c r="A60" s="16" t="s">
        <v>63</v>
      </c>
      <c r="B60" s="17">
        <v>663.93</v>
      </c>
      <c r="C60" s="18">
        <v>44043</v>
      </c>
      <c r="D60" s="18">
        <v>44041</v>
      </c>
      <c r="E60" s="19">
        <f t="shared" si="0"/>
        <v>-2</v>
      </c>
      <c r="F60" s="20">
        <f t="shared" si="1"/>
        <v>-1327.86</v>
      </c>
    </row>
    <row r="61" spans="1:6" x14ac:dyDescent="0.25">
      <c r="A61" s="16" t="s">
        <v>64</v>
      </c>
      <c r="B61" s="17">
        <v>200</v>
      </c>
      <c r="C61" s="18">
        <v>44042</v>
      </c>
      <c r="D61" s="18">
        <v>44041</v>
      </c>
      <c r="E61" s="19">
        <f t="shared" si="0"/>
        <v>-1</v>
      </c>
      <c r="F61" s="20">
        <f t="shared" si="1"/>
        <v>-200</v>
      </c>
    </row>
    <row r="62" spans="1:6" x14ac:dyDescent="0.25">
      <c r="A62" s="16" t="s">
        <v>65</v>
      </c>
      <c r="B62" s="17">
        <v>200</v>
      </c>
      <c r="C62" s="18">
        <v>44043</v>
      </c>
      <c r="D62" s="18">
        <v>44041</v>
      </c>
      <c r="E62" s="19">
        <f t="shared" si="0"/>
        <v>-2</v>
      </c>
      <c r="F62" s="20">
        <f t="shared" si="1"/>
        <v>-400</v>
      </c>
    </row>
    <row r="63" spans="1:6" x14ac:dyDescent="0.25">
      <c r="A63" s="16" t="s">
        <v>66</v>
      </c>
      <c r="B63" s="17">
        <v>448.4</v>
      </c>
      <c r="C63" s="18">
        <v>44073</v>
      </c>
      <c r="D63" s="18">
        <v>44056</v>
      </c>
      <c r="E63" s="19">
        <f t="shared" si="0"/>
        <v>-17</v>
      </c>
      <c r="F63" s="20">
        <f t="shared" si="1"/>
        <v>-7622.7999999999993</v>
      </c>
    </row>
    <row r="64" spans="1:6" x14ac:dyDescent="0.25">
      <c r="A64" s="16" t="s">
        <v>63</v>
      </c>
      <c r="B64" s="17">
        <v>500</v>
      </c>
      <c r="C64" s="18">
        <v>44050</v>
      </c>
      <c r="D64" s="18">
        <v>44041</v>
      </c>
      <c r="E64" s="19">
        <f t="shared" si="0"/>
        <v>-9</v>
      </c>
      <c r="F64" s="20">
        <f t="shared" si="1"/>
        <v>-4500</v>
      </c>
    </row>
    <row r="65" spans="1:6" x14ac:dyDescent="0.25">
      <c r="A65" s="16" t="s">
        <v>67</v>
      </c>
      <c r="B65" s="17">
        <v>3242</v>
      </c>
      <c r="C65" s="18">
        <v>44052</v>
      </c>
      <c r="D65" s="18">
        <v>44041</v>
      </c>
      <c r="E65" s="19">
        <f t="shared" si="0"/>
        <v>-11</v>
      </c>
      <c r="F65" s="20">
        <f t="shared" si="1"/>
        <v>-35662</v>
      </c>
    </row>
    <row r="66" spans="1:6" x14ac:dyDescent="0.25">
      <c r="A66" s="16" t="s">
        <v>68</v>
      </c>
      <c r="B66" s="17">
        <v>700</v>
      </c>
      <c r="C66" s="18">
        <v>44056</v>
      </c>
      <c r="D66" s="18">
        <v>44041</v>
      </c>
      <c r="E66" s="19">
        <f t="shared" si="0"/>
        <v>-15</v>
      </c>
      <c r="F66" s="20">
        <f t="shared" si="1"/>
        <v>-10500</v>
      </c>
    </row>
    <row r="67" spans="1:6" x14ac:dyDescent="0.25">
      <c r="A67" s="16" t="s">
        <v>69</v>
      </c>
      <c r="B67" s="17">
        <v>2250</v>
      </c>
      <c r="C67" s="18">
        <v>44057</v>
      </c>
      <c r="D67" s="18">
        <v>44056</v>
      </c>
      <c r="E67" s="19">
        <f t="shared" si="0"/>
        <v>-1</v>
      </c>
      <c r="F67" s="20">
        <f t="shared" si="1"/>
        <v>-2250</v>
      </c>
    </row>
    <row r="68" spans="1:6" x14ac:dyDescent="0.25">
      <c r="A68" s="16" t="s">
        <v>70</v>
      </c>
      <c r="B68" s="17">
        <v>351.68</v>
      </c>
      <c r="C68" s="18">
        <v>44071</v>
      </c>
      <c r="D68" s="18">
        <v>44068</v>
      </c>
      <c r="E68" s="19">
        <f t="shared" ref="E68:E131" si="2">IF(AND(C68&lt;&gt;"",D68&lt;&gt;""),D68-C68,"")</f>
        <v>-3</v>
      </c>
      <c r="F68" s="20">
        <f t="shared" ref="F68:F131" si="3">IF(AND(E68&lt;&gt;"",B68&lt;&gt;""),E68*B68,"")</f>
        <v>-1055.04</v>
      </c>
    </row>
    <row r="69" spans="1:6" x14ac:dyDescent="0.25">
      <c r="A69" s="16" t="s">
        <v>71</v>
      </c>
      <c r="B69" s="17">
        <v>520.45000000000005</v>
      </c>
      <c r="C69" s="18">
        <v>44074</v>
      </c>
      <c r="D69" s="18">
        <v>44069</v>
      </c>
      <c r="E69" s="19">
        <f t="shared" si="2"/>
        <v>-5</v>
      </c>
      <c r="F69" s="20">
        <f t="shared" si="3"/>
        <v>-2602.25</v>
      </c>
    </row>
    <row r="70" spans="1:6" x14ac:dyDescent="0.25">
      <c r="A70" s="16" t="s">
        <v>72</v>
      </c>
      <c r="B70" s="17">
        <v>25.36</v>
      </c>
      <c r="C70" s="18">
        <v>44076</v>
      </c>
      <c r="D70" s="18">
        <v>44056</v>
      </c>
      <c r="E70" s="19">
        <f t="shared" si="2"/>
        <v>-20</v>
      </c>
      <c r="F70" s="20">
        <f t="shared" si="3"/>
        <v>-507.2</v>
      </c>
    </row>
    <row r="71" spans="1:6" x14ac:dyDescent="0.25">
      <c r="A71" s="16" t="s">
        <v>73</v>
      </c>
      <c r="B71" s="17">
        <v>892.5</v>
      </c>
      <c r="C71" s="18">
        <v>44078</v>
      </c>
      <c r="D71" s="18">
        <v>44056</v>
      </c>
      <c r="E71" s="19">
        <f t="shared" si="2"/>
        <v>-22</v>
      </c>
      <c r="F71" s="20">
        <f t="shared" si="3"/>
        <v>-19635</v>
      </c>
    </row>
    <row r="72" spans="1:6" x14ac:dyDescent="0.25">
      <c r="A72" s="16" t="s">
        <v>74</v>
      </c>
      <c r="B72" s="17">
        <v>850</v>
      </c>
      <c r="C72" s="18">
        <v>44078</v>
      </c>
      <c r="D72" s="18">
        <v>44056</v>
      </c>
      <c r="E72" s="19">
        <f t="shared" si="2"/>
        <v>-22</v>
      </c>
      <c r="F72" s="20">
        <f t="shared" si="3"/>
        <v>-18700</v>
      </c>
    </row>
    <row r="73" spans="1:6" x14ac:dyDescent="0.25">
      <c r="A73" s="16" t="s">
        <v>75</v>
      </c>
      <c r="B73" s="17">
        <v>525</v>
      </c>
      <c r="C73" s="18">
        <v>44078</v>
      </c>
      <c r="D73" s="18">
        <v>44056</v>
      </c>
      <c r="E73" s="19">
        <f t="shared" si="2"/>
        <v>-22</v>
      </c>
      <c r="F73" s="20">
        <f t="shared" si="3"/>
        <v>-11550</v>
      </c>
    </row>
    <row r="74" spans="1:6" x14ac:dyDescent="0.25">
      <c r="A74" s="16" t="s">
        <v>76</v>
      </c>
      <c r="B74" s="17">
        <v>224.2</v>
      </c>
      <c r="C74" s="18">
        <v>44104</v>
      </c>
      <c r="D74" s="18">
        <v>44056</v>
      </c>
      <c r="E74" s="19">
        <f t="shared" si="2"/>
        <v>-48</v>
      </c>
      <c r="F74" s="20">
        <f t="shared" si="3"/>
        <v>-10761.599999999999</v>
      </c>
    </row>
    <row r="75" spans="1:6" x14ac:dyDescent="0.25">
      <c r="A75" s="16" t="s">
        <v>77</v>
      </c>
      <c r="B75" s="17">
        <v>573.12</v>
      </c>
      <c r="C75" s="18">
        <v>44083</v>
      </c>
      <c r="D75" s="18">
        <v>44068</v>
      </c>
      <c r="E75" s="19">
        <f t="shared" si="2"/>
        <v>-15</v>
      </c>
      <c r="F75" s="20">
        <f t="shared" si="3"/>
        <v>-8596.7999999999993</v>
      </c>
    </row>
    <row r="76" spans="1:6" x14ac:dyDescent="0.25">
      <c r="A76" s="16" t="s">
        <v>78</v>
      </c>
      <c r="B76" s="17">
        <v>160</v>
      </c>
      <c r="C76" s="18">
        <v>44085</v>
      </c>
      <c r="D76" s="18">
        <v>44068</v>
      </c>
      <c r="E76" s="19">
        <f t="shared" si="2"/>
        <v>-17</v>
      </c>
      <c r="F76" s="20">
        <f t="shared" si="3"/>
        <v>-2720</v>
      </c>
    </row>
    <row r="77" spans="1:6" x14ac:dyDescent="0.25">
      <c r="A77" s="16" t="s">
        <v>79</v>
      </c>
      <c r="B77" s="17">
        <v>160.9</v>
      </c>
      <c r="C77" s="18">
        <v>44091</v>
      </c>
      <c r="D77" s="18">
        <v>44068</v>
      </c>
      <c r="E77" s="19">
        <f t="shared" si="2"/>
        <v>-23</v>
      </c>
      <c r="F77" s="20">
        <f t="shared" si="3"/>
        <v>-3700.7000000000003</v>
      </c>
    </row>
    <row r="78" spans="1:6" x14ac:dyDescent="0.25">
      <c r="A78" s="22" t="s">
        <v>80</v>
      </c>
      <c r="B78" s="17">
        <v>1850</v>
      </c>
      <c r="C78" s="18">
        <v>44101</v>
      </c>
      <c r="D78" s="18">
        <v>44098</v>
      </c>
      <c r="E78" s="19">
        <f t="shared" si="2"/>
        <v>-3</v>
      </c>
      <c r="F78" s="20">
        <f t="shared" si="3"/>
        <v>-5550</v>
      </c>
    </row>
    <row r="79" spans="1:6" x14ac:dyDescent="0.25">
      <c r="A79" s="16" t="s">
        <v>24</v>
      </c>
      <c r="B79" s="17">
        <v>95.4</v>
      </c>
      <c r="C79" s="18">
        <v>44104</v>
      </c>
      <c r="D79" s="18">
        <v>44098</v>
      </c>
      <c r="E79" s="19">
        <f t="shared" si="2"/>
        <v>-6</v>
      </c>
      <c r="F79" s="20">
        <f t="shared" si="3"/>
        <v>-572.40000000000009</v>
      </c>
    </row>
    <row r="80" spans="1:6" x14ac:dyDescent="0.25">
      <c r="A80" s="16" t="s">
        <v>81</v>
      </c>
      <c r="B80" s="17">
        <v>182</v>
      </c>
      <c r="C80" s="18">
        <v>44101</v>
      </c>
      <c r="D80" s="18">
        <v>44098</v>
      </c>
      <c r="E80" s="19">
        <f t="shared" si="2"/>
        <v>-3</v>
      </c>
      <c r="F80" s="20">
        <f t="shared" si="3"/>
        <v>-546</v>
      </c>
    </row>
    <row r="81" spans="1:6" x14ac:dyDescent="0.25">
      <c r="A81" s="16" t="s">
        <v>82</v>
      </c>
      <c r="B81" s="17">
        <v>337.5</v>
      </c>
      <c r="C81" s="18">
        <v>44104</v>
      </c>
      <c r="D81" s="18">
        <v>44098</v>
      </c>
      <c r="E81" s="19">
        <f t="shared" si="2"/>
        <v>-6</v>
      </c>
      <c r="F81" s="20">
        <f t="shared" si="3"/>
        <v>-2025</v>
      </c>
    </row>
    <row r="82" spans="1:6" x14ac:dyDescent="0.25">
      <c r="A82" s="16" t="s">
        <v>83</v>
      </c>
      <c r="B82" s="17">
        <v>65</v>
      </c>
      <c r="C82" s="18">
        <v>44104</v>
      </c>
      <c r="D82" s="18">
        <v>44098</v>
      </c>
      <c r="E82" s="19">
        <f t="shared" si="2"/>
        <v>-6</v>
      </c>
      <c r="F82" s="20">
        <f t="shared" si="3"/>
        <v>-390</v>
      </c>
    </row>
    <row r="83" spans="1:6" x14ac:dyDescent="0.25">
      <c r="A83" s="16" t="s">
        <v>84</v>
      </c>
      <c r="B83" s="17">
        <v>2760</v>
      </c>
      <c r="C83" s="18">
        <v>44113</v>
      </c>
      <c r="D83" s="18">
        <v>44099</v>
      </c>
      <c r="E83" s="19">
        <f t="shared" si="2"/>
        <v>-14</v>
      </c>
      <c r="F83" s="20">
        <f t="shared" si="3"/>
        <v>-38640</v>
      </c>
    </row>
    <row r="84" spans="1:6" x14ac:dyDescent="0.25">
      <c r="A84" s="16" t="s">
        <v>85</v>
      </c>
      <c r="B84" s="17">
        <v>3780</v>
      </c>
      <c r="C84" s="18">
        <v>44114</v>
      </c>
      <c r="D84" s="18">
        <v>44099</v>
      </c>
      <c r="E84" s="19">
        <f t="shared" si="2"/>
        <v>-15</v>
      </c>
      <c r="F84" s="20">
        <f t="shared" si="3"/>
        <v>-56700</v>
      </c>
    </row>
    <row r="85" spans="1:6" x14ac:dyDescent="0.25">
      <c r="A85" s="16" t="s">
        <v>86</v>
      </c>
      <c r="B85" s="17">
        <v>1219.67</v>
      </c>
      <c r="C85" s="18">
        <v>44059</v>
      </c>
      <c r="D85" s="18">
        <v>44041</v>
      </c>
      <c r="E85" s="19">
        <f t="shared" si="2"/>
        <v>-18</v>
      </c>
      <c r="F85" s="20">
        <f t="shared" si="3"/>
        <v>-21954.06</v>
      </c>
    </row>
    <row r="86" spans="1:6" x14ac:dyDescent="0.25">
      <c r="A86" s="16" t="s">
        <v>87</v>
      </c>
      <c r="B86" s="17">
        <v>336.5</v>
      </c>
      <c r="C86" s="18">
        <v>44108</v>
      </c>
      <c r="D86" s="18">
        <v>44099</v>
      </c>
      <c r="E86" s="19">
        <f t="shared" si="2"/>
        <v>-9</v>
      </c>
      <c r="F86" s="20">
        <f t="shared" si="3"/>
        <v>-3028.5</v>
      </c>
    </row>
    <row r="87" spans="1:6" x14ac:dyDescent="0.25">
      <c r="A87" s="36" t="s">
        <v>88</v>
      </c>
      <c r="B87" s="37">
        <v>350</v>
      </c>
      <c r="C87" s="18">
        <v>44118</v>
      </c>
      <c r="D87" s="18">
        <v>44109</v>
      </c>
      <c r="E87" s="19">
        <f t="shared" si="2"/>
        <v>-9</v>
      </c>
      <c r="F87" s="20">
        <f t="shared" si="3"/>
        <v>-3150</v>
      </c>
    </row>
    <row r="88" spans="1:6" x14ac:dyDescent="0.25">
      <c r="A88" s="36" t="s">
        <v>89</v>
      </c>
      <c r="B88" s="37">
        <v>80.239999999999995</v>
      </c>
      <c r="C88" s="18">
        <v>44121</v>
      </c>
      <c r="D88" s="18">
        <v>44109</v>
      </c>
      <c r="E88" s="19">
        <f t="shared" si="2"/>
        <v>-12</v>
      </c>
      <c r="F88" s="20">
        <f t="shared" si="3"/>
        <v>-962.87999999999988</v>
      </c>
    </row>
    <row r="89" spans="1:6" x14ac:dyDescent="0.25">
      <c r="A89" s="36" t="s">
        <v>90</v>
      </c>
      <c r="B89" s="37">
        <v>200</v>
      </c>
      <c r="C89" s="18">
        <v>44135</v>
      </c>
      <c r="D89" s="18">
        <v>44112</v>
      </c>
      <c r="E89" s="19">
        <f t="shared" si="2"/>
        <v>-23</v>
      </c>
      <c r="F89" s="20">
        <f t="shared" si="3"/>
        <v>-4600</v>
      </c>
    </row>
    <row r="90" spans="1:6" x14ac:dyDescent="0.25">
      <c r="A90" s="36" t="s">
        <v>91</v>
      </c>
      <c r="B90" s="37">
        <v>1029.18</v>
      </c>
      <c r="C90" s="18">
        <v>44135</v>
      </c>
      <c r="D90" s="18">
        <v>44126</v>
      </c>
      <c r="E90" s="19">
        <f t="shared" si="2"/>
        <v>-9</v>
      </c>
      <c r="F90" s="20">
        <f t="shared" si="3"/>
        <v>-9262.6200000000008</v>
      </c>
    </row>
    <row r="91" spans="1:6" x14ac:dyDescent="0.25">
      <c r="A91" s="36" t="s">
        <v>92</v>
      </c>
      <c r="B91" s="37">
        <v>416</v>
      </c>
      <c r="C91" s="18">
        <v>44128</v>
      </c>
      <c r="D91" s="18">
        <v>44112</v>
      </c>
      <c r="E91" s="19">
        <f t="shared" si="2"/>
        <v>-16</v>
      </c>
      <c r="F91" s="20">
        <f t="shared" si="3"/>
        <v>-6656</v>
      </c>
    </row>
    <row r="92" spans="1:6" x14ac:dyDescent="0.25">
      <c r="A92" s="36" t="s">
        <v>93</v>
      </c>
      <c r="B92" s="37">
        <v>393.64</v>
      </c>
      <c r="C92" s="18">
        <v>44158</v>
      </c>
      <c r="D92" s="18">
        <v>44139</v>
      </c>
      <c r="E92" s="19">
        <f t="shared" si="2"/>
        <v>-19</v>
      </c>
      <c r="F92" s="20">
        <f t="shared" si="3"/>
        <v>-7479.16</v>
      </c>
    </row>
    <row r="93" spans="1:6" x14ac:dyDescent="0.25">
      <c r="A93" s="36" t="s">
        <v>94</v>
      </c>
      <c r="B93" s="37">
        <v>17.309999999999999</v>
      </c>
      <c r="C93" s="18">
        <v>44135</v>
      </c>
      <c r="D93" s="18">
        <v>44126</v>
      </c>
      <c r="E93" s="19">
        <f t="shared" si="2"/>
        <v>-9</v>
      </c>
      <c r="F93" s="20">
        <f t="shared" si="3"/>
        <v>-155.79</v>
      </c>
    </row>
    <row r="94" spans="1:6" x14ac:dyDescent="0.25">
      <c r="A94" s="36" t="s">
        <v>95</v>
      </c>
      <c r="B94" s="37">
        <v>4302</v>
      </c>
      <c r="C94" s="18">
        <v>44137</v>
      </c>
      <c r="D94" s="18">
        <v>44126</v>
      </c>
      <c r="E94" s="19">
        <f t="shared" si="2"/>
        <v>-11</v>
      </c>
      <c r="F94" s="20">
        <f t="shared" si="3"/>
        <v>-47322</v>
      </c>
    </row>
    <row r="95" spans="1:6" x14ac:dyDescent="0.25">
      <c r="A95" s="36" t="s">
        <v>96</v>
      </c>
      <c r="B95" s="37">
        <v>255</v>
      </c>
      <c r="C95" s="18">
        <v>44139</v>
      </c>
      <c r="D95" s="18">
        <v>44126</v>
      </c>
      <c r="E95" s="19">
        <f t="shared" si="2"/>
        <v>-13</v>
      </c>
      <c r="F95" s="20">
        <f t="shared" si="3"/>
        <v>-3315</v>
      </c>
    </row>
    <row r="96" spans="1:6" x14ac:dyDescent="0.25">
      <c r="A96" s="36" t="s">
        <v>97</v>
      </c>
      <c r="B96" s="37">
        <v>720</v>
      </c>
      <c r="C96" s="18">
        <v>44144</v>
      </c>
      <c r="D96" s="18">
        <v>44137</v>
      </c>
      <c r="E96" s="19">
        <f t="shared" si="2"/>
        <v>-7</v>
      </c>
      <c r="F96" s="20">
        <f t="shared" si="3"/>
        <v>-5040</v>
      </c>
    </row>
    <row r="97" spans="1:8" x14ac:dyDescent="0.25">
      <c r="A97" s="36" t="s">
        <v>98</v>
      </c>
      <c r="B97" s="37">
        <v>160</v>
      </c>
      <c r="C97" s="18">
        <v>44146</v>
      </c>
      <c r="D97" s="18">
        <v>44137</v>
      </c>
      <c r="E97" s="19">
        <f t="shared" si="2"/>
        <v>-9</v>
      </c>
      <c r="F97" s="20">
        <f t="shared" si="3"/>
        <v>-1440</v>
      </c>
    </row>
    <row r="98" spans="1:8" x14ac:dyDescent="0.25">
      <c r="A98" s="36" t="s">
        <v>99</v>
      </c>
      <c r="B98" s="37">
        <v>630</v>
      </c>
      <c r="C98" s="18">
        <v>44147</v>
      </c>
      <c r="D98" s="18">
        <v>44139</v>
      </c>
      <c r="E98" s="19">
        <f t="shared" si="2"/>
        <v>-8</v>
      </c>
      <c r="F98" s="20">
        <f t="shared" si="3"/>
        <v>-5040</v>
      </c>
    </row>
    <row r="99" spans="1:8" x14ac:dyDescent="0.25">
      <c r="A99" s="36" t="s">
        <v>100</v>
      </c>
      <c r="B99" s="37">
        <v>3733</v>
      </c>
      <c r="C99" s="18">
        <v>44151</v>
      </c>
      <c r="D99" s="18">
        <v>44139</v>
      </c>
      <c r="E99" s="19">
        <f t="shared" si="2"/>
        <v>-12</v>
      </c>
      <c r="F99" s="20">
        <f t="shared" si="3"/>
        <v>-44796</v>
      </c>
    </row>
    <row r="100" spans="1:8" x14ac:dyDescent="0.25">
      <c r="A100" s="36" t="s">
        <v>101</v>
      </c>
      <c r="B100" s="37">
        <v>250</v>
      </c>
      <c r="C100" s="18">
        <v>44151</v>
      </c>
      <c r="D100" s="18">
        <v>44139</v>
      </c>
      <c r="E100" s="19">
        <f t="shared" si="2"/>
        <v>-12</v>
      </c>
      <c r="F100" s="20">
        <f t="shared" si="3"/>
        <v>-3000</v>
      </c>
    </row>
    <row r="101" spans="1:8" x14ac:dyDescent="0.25">
      <c r="A101" s="36" t="s">
        <v>102</v>
      </c>
      <c r="B101" s="37">
        <v>350</v>
      </c>
      <c r="C101" s="18">
        <v>44154</v>
      </c>
      <c r="D101" s="18">
        <v>44139</v>
      </c>
      <c r="E101" s="19">
        <f t="shared" si="2"/>
        <v>-15</v>
      </c>
      <c r="F101" s="20">
        <f t="shared" si="3"/>
        <v>-5250</v>
      </c>
    </row>
    <row r="102" spans="1:8" x14ac:dyDescent="0.25">
      <c r="A102" s="36" t="s">
        <v>103</v>
      </c>
      <c r="B102" s="37">
        <v>167.5</v>
      </c>
      <c r="C102" s="18">
        <v>44165</v>
      </c>
      <c r="D102" s="18">
        <v>44152</v>
      </c>
      <c r="E102" s="19">
        <f t="shared" si="2"/>
        <v>-13</v>
      </c>
      <c r="F102" s="20">
        <f t="shared" si="3"/>
        <v>-2177.5</v>
      </c>
    </row>
    <row r="103" spans="1:8" x14ac:dyDescent="0.25">
      <c r="A103" s="36" t="s">
        <v>104</v>
      </c>
      <c r="B103" s="37">
        <v>393</v>
      </c>
      <c r="C103" s="18">
        <v>44161</v>
      </c>
      <c r="D103" s="18">
        <v>44139</v>
      </c>
      <c r="E103" s="19">
        <f t="shared" si="2"/>
        <v>-22</v>
      </c>
      <c r="F103" s="20">
        <f t="shared" si="3"/>
        <v>-8646</v>
      </c>
      <c r="G103" s="13"/>
      <c r="H103" s="14"/>
    </row>
    <row r="104" spans="1:8" x14ac:dyDescent="0.25">
      <c r="A104" s="36" t="s">
        <v>105</v>
      </c>
      <c r="B104" s="37">
        <v>110</v>
      </c>
      <c r="C104" s="18">
        <v>44191</v>
      </c>
      <c r="D104" s="18">
        <v>44154</v>
      </c>
      <c r="E104" s="19">
        <f t="shared" si="2"/>
        <v>-37</v>
      </c>
      <c r="F104" s="20">
        <f t="shared" si="3"/>
        <v>-4070</v>
      </c>
      <c r="G104" s="15"/>
      <c r="H104" s="14"/>
    </row>
    <row r="105" spans="1:8" x14ac:dyDescent="0.25">
      <c r="A105" s="36" t="s">
        <v>106</v>
      </c>
      <c r="B105" s="37">
        <v>3124.8</v>
      </c>
      <c r="C105" s="18">
        <v>44163</v>
      </c>
      <c r="D105" s="18">
        <v>44148</v>
      </c>
      <c r="E105" s="19">
        <f t="shared" si="2"/>
        <v>-15</v>
      </c>
      <c r="F105" s="20">
        <f t="shared" si="3"/>
        <v>-46872</v>
      </c>
      <c r="G105" s="15"/>
      <c r="H105" s="14"/>
    </row>
    <row r="106" spans="1:8" x14ac:dyDescent="0.25">
      <c r="A106" s="36" t="s">
        <v>107</v>
      </c>
      <c r="B106" s="37">
        <v>332.49</v>
      </c>
      <c r="C106" s="18">
        <v>44167</v>
      </c>
      <c r="D106" s="18">
        <v>44152</v>
      </c>
      <c r="E106" s="19">
        <f t="shared" si="2"/>
        <v>-15</v>
      </c>
      <c r="F106" s="20">
        <f t="shared" si="3"/>
        <v>-4987.3500000000004</v>
      </c>
      <c r="G106" s="15"/>
      <c r="H106" s="14"/>
    </row>
    <row r="107" spans="1:8" x14ac:dyDescent="0.25">
      <c r="A107" s="38" t="s">
        <v>108</v>
      </c>
      <c r="B107" s="37">
        <v>811.01</v>
      </c>
      <c r="C107" s="18">
        <v>44196</v>
      </c>
      <c r="D107" s="18">
        <v>44181</v>
      </c>
      <c r="E107" s="19">
        <f t="shared" si="2"/>
        <v>-15</v>
      </c>
      <c r="F107" s="20">
        <f t="shared" si="3"/>
        <v>-12165.15</v>
      </c>
      <c r="G107" s="15"/>
      <c r="H107" s="14"/>
    </row>
    <row r="108" spans="1:8" x14ac:dyDescent="0.25">
      <c r="A108" s="36" t="s">
        <v>109</v>
      </c>
      <c r="B108" s="37">
        <v>98.99</v>
      </c>
      <c r="C108" s="18">
        <v>44168</v>
      </c>
      <c r="D108" s="18">
        <v>44152</v>
      </c>
      <c r="E108" s="19">
        <f t="shared" si="2"/>
        <v>-16</v>
      </c>
      <c r="F108" s="20">
        <f t="shared" si="3"/>
        <v>-1583.84</v>
      </c>
    </row>
    <row r="109" spans="1:8" x14ac:dyDescent="0.25">
      <c r="A109" s="36" t="s">
        <v>110</v>
      </c>
      <c r="B109" s="37">
        <v>140</v>
      </c>
      <c r="C109" s="18">
        <v>44170</v>
      </c>
      <c r="D109" s="18">
        <v>44152</v>
      </c>
      <c r="E109" s="19">
        <f t="shared" si="2"/>
        <v>-18</v>
      </c>
      <c r="F109" s="20">
        <f t="shared" si="3"/>
        <v>-2520</v>
      </c>
    </row>
    <row r="110" spans="1:8" x14ac:dyDescent="0.25">
      <c r="A110" s="36" t="s">
        <v>111</v>
      </c>
      <c r="B110" s="37">
        <v>146.31</v>
      </c>
      <c r="C110" s="18">
        <v>44170</v>
      </c>
      <c r="D110" s="18">
        <v>44152</v>
      </c>
      <c r="E110" s="19">
        <f t="shared" si="2"/>
        <v>-18</v>
      </c>
      <c r="F110" s="20">
        <f t="shared" si="3"/>
        <v>-2633.58</v>
      </c>
    </row>
    <row r="111" spans="1:8" x14ac:dyDescent="0.25">
      <c r="A111" s="36" t="s">
        <v>112</v>
      </c>
      <c r="B111" s="37">
        <v>162</v>
      </c>
      <c r="C111" s="18">
        <v>44170</v>
      </c>
      <c r="D111" s="18">
        <v>44152</v>
      </c>
      <c r="E111" s="19">
        <f t="shared" si="2"/>
        <v>-18</v>
      </c>
      <c r="F111" s="20">
        <f t="shared" si="3"/>
        <v>-2916</v>
      </c>
    </row>
    <row r="112" spans="1:8" x14ac:dyDescent="0.25">
      <c r="A112" s="36" t="s">
        <v>113</v>
      </c>
      <c r="B112" s="37">
        <v>3105</v>
      </c>
      <c r="C112" s="18">
        <v>44172</v>
      </c>
      <c r="D112" s="18">
        <v>44152</v>
      </c>
      <c r="E112" s="19">
        <f t="shared" si="2"/>
        <v>-20</v>
      </c>
      <c r="F112" s="20">
        <f t="shared" si="3"/>
        <v>-62100</v>
      </c>
    </row>
    <row r="113" spans="1:8" x14ac:dyDescent="0.25">
      <c r="A113" s="36" t="s">
        <v>114</v>
      </c>
      <c r="B113" s="37">
        <v>531</v>
      </c>
      <c r="C113" s="18">
        <v>44179</v>
      </c>
      <c r="D113" s="18">
        <v>44161</v>
      </c>
      <c r="E113" s="19">
        <f t="shared" si="2"/>
        <v>-18</v>
      </c>
      <c r="F113" s="20">
        <f t="shared" si="3"/>
        <v>-9558</v>
      </c>
    </row>
    <row r="114" spans="1:8" x14ac:dyDescent="0.25">
      <c r="A114" s="36" t="s">
        <v>115</v>
      </c>
      <c r="B114" s="37">
        <v>337.5</v>
      </c>
      <c r="C114" s="18">
        <v>44179</v>
      </c>
      <c r="D114" s="18">
        <v>44154</v>
      </c>
      <c r="E114" s="19">
        <f t="shared" si="2"/>
        <v>-25</v>
      </c>
      <c r="F114" s="20">
        <f t="shared" si="3"/>
        <v>-8437.5</v>
      </c>
    </row>
    <row r="115" spans="1:8" x14ac:dyDescent="0.25">
      <c r="A115" s="36" t="s">
        <v>116</v>
      </c>
      <c r="B115" s="37">
        <v>207.9</v>
      </c>
      <c r="C115" s="18">
        <v>44181</v>
      </c>
      <c r="D115" s="18">
        <v>44154</v>
      </c>
      <c r="E115" s="19">
        <f t="shared" si="2"/>
        <v>-27</v>
      </c>
      <c r="F115" s="20">
        <f t="shared" si="3"/>
        <v>-5613.3</v>
      </c>
    </row>
    <row r="116" spans="1:8" x14ac:dyDescent="0.25">
      <c r="A116" s="36" t="s">
        <v>117</v>
      </c>
      <c r="B116" s="37">
        <v>1000</v>
      </c>
      <c r="C116" s="18">
        <v>44196</v>
      </c>
      <c r="D116" s="18">
        <v>44181</v>
      </c>
      <c r="E116" s="19">
        <f t="shared" si="2"/>
        <v>-15</v>
      </c>
      <c r="F116" s="20">
        <f t="shared" si="3"/>
        <v>-15000</v>
      </c>
    </row>
    <row r="117" spans="1:8" x14ac:dyDescent="0.25">
      <c r="A117" s="36" t="s">
        <v>118</v>
      </c>
      <c r="B117" s="37">
        <v>175</v>
      </c>
      <c r="C117" s="18">
        <v>44184</v>
      </c>
      <c r="D117" s="18">
        <v>44161</v>
      </c>
      <c r="E117" s="19">
        <f t="shared" si="2"/>
        <v>-23</v>
      </c>
      <c r="F117" s="20">
        <f t="shared" si="3"/>
        <v>-4025</v>
      </c>
    </row>
    <row r="118" spans="1:8" x14ac:dyDescent="0.25">
      <c r="A118" s="36" t="s">
        <v>119</v>
      </c>
      <c r="B118" s="37">
        <v>85.4</v>
      </c>
      <c r="C118" s="18">
        <v>44185</v>
      </c>
      <c r="D118" s="18">
        <v>44161</v>
      </c>
      <c r="E118" s="19">
        <f t="shared" si="2"/>
        <v>-24</v>
      </c>
      <c r="F118" s="20">
        <f t="shared" si="3"/>
        <v>-2049.6000000000004</v>
      </c>
    </row>
    <row r="119" spans="1:8" x14ac:dyDescent="0.25">
      <c r="A119" s="36" t="s">
        <v>120</v>
      </c>
      <c r="B119" s="37">
        <v>1800</v>
      </c>
      <c r="C119" s="18">
        <v>44188</v>
      </c>
      <c r="D119" s="18">
        <v>44181</v>
      </c>
      <c r="E119" s="19">
        <f t="shared" si="2"/>
        <v>-7</v>
      </c>
      <c r="F119" s="20">
        <f t="shared" si="3"/>
        <v>-12600</v>
      </c>
    </row>
    <row r="120" spans="1:8" x14ac:dyDescent="0.25">
      <c r="A120" s="39" t="s">
        <v>121</v>
      </c>
      <c r="B120" s="40">
        <v>150</v>
      </c>
      <c r="C120" s="41">
        <v>44188</v>
      </c>
      <c r="D120" s="41">
        <v>44181</v>
      </c>
      <c r="E120" s="42">
        <f t="shared" si="2"/>
        <v>-7</v>
      </c>
      <c r="F120" s="43">
        <f t="shared" si="3"/>
        <v>-1050</v>
      </c>
    </row>
    <row r="121" spans="1:8" x14ac:dyDescent="0.25">
      <c r="A121" s="39" t="s">
        <v>122</v>
      </c>
      <c r="B121" s="40">
        <v>40.98</v>
      </c>
      <c r="C121" s="41">
        <v>44188</v>
      </c>
      <c r="D121" s="41">
        <v>44181</v>
      </c>
      <c r="E121" s="42">
        <f t="shared" si="2"/>
        <v>-7</v>
      </c>
      <c r="F121" s="43">
        <f t="shared" si="3"/>
        <v>-286.85999999999996</v>
      </c>
    </row>
    <row r="122" spans="1:8" x14ac:dyDescent="0.25">
      <c r="A122" s="39" t="s">
        <v>123</v>
      </c>
      <c r="B122" s="40">
        <v>1260</v>
      </c>
      <c r="C122" s="41">
        <v>44188</v>
      </c>
      <c r="D122" s="41">
        <v>44181</v>
      </c>
      <c r="E122" s="42">
        <f t="shared" si="2"/>
        <v>-7</v>
      </c>
      <c r="F122" s="43">
        <f t="shared" si="3"/>
        <v>-8820</v>
      </c>
    </row>
    <row r="123" spans="1:8" x14ac:dyDescent="0.25">
      <c r="A123" s="39" t="s">
        <v>124</v>
      </c>
      <c r="B123" s="40">
        <v>122.5</v>
      </c>
      <c r="C123" s="41">
        <v>44196</v>
      </c>
      <c r="D123" s="41">
        <v>44161</v>
      </c>
      <c r="E123" s="42">
        <f t="shared" si="2"/>
        <v>-35</v>
      </c>
      <c r="F123" s="43">
        <f t="shared" si="3"/>
        <v>-4287.5</v>
      </c>
    </row>
    <row r="124" spans="1:8" x14ac:dyDescent="0.25">
      <c r="A124" s="39" t="s">
        <v>125</v>
      </c>
      <c r="B124" s="40">
        <v>6250</v>
      </c>
      <c r="C124" s="41">
        <v>44196</v>
      </c>
      <c r="D124" s="41">
        <v>44181</v>
      </c>
      <c r="E124" s="42">
        <f t="shared" si="2"/>
        <v>-15</v>
      </c>
      <c r="F124" s="43">
        <f t="shared" si="3"/>
        <v>-93750</v>
      </c>
      <c r="G124" s="13"/>
      <c r="H124" s="14"/>
    </row>
    <row r="125" spans="1:8" x14ac:dyDescent="0.25">
      <c r="A125" s="39" t="s">
        <v>126</v>
      </c>
      <c r="B125" s="40">
        <v>1900</v>
      </c>
      <c r="C125" s="41">
        <v>44196</v>
      </c>
      <c r="D125" s="41">
        <v>44181</v>
      </c>
      <c r="E125" s="42">
        <f t="shared" si="2"/>
        <v>-15</v>
      </c>
      <c r="F125" s="43">
        <f t="shared" si="3"/>
        <v>-28500</v>
      </c>
      <c r="G125" s="15"/>
      <c r="H125" s="14"/>
    </row>
    <row r="126" spans="1:8" x14ac:dyDescent="0.25">
      <c r="A126" s="39" t="s">
        <v>127</v>
      </c>
      <c r="B126" s="40">
        <v>450</v>
      </c>
      <c r="C126" s="41">
        <v>44196</v>
      </c>
      <c r="D126" s="41">
        <v>44181</v>
      </c>
      <c r="E126" s="42">
        <f t="shared" si="2"/>
        <v>-15</v>
      </c>
      <c r="F126" s="43">
        <f t="shared" si="3"/>
        <v>-6750</v>
      </c>
      <c r="G126" s="15"/>
      <c r="H126" s="14"/>
    </row>
    <row r="127" spans="1:8" x14ac:dyDescent="0.25">
      <c r="A127" s="39" t="s">
        <v>128</v>
      </c>
      <c r="B127" s="40">
        <v>1150</v>
      </c>
      <c r="C127" s="41">
        <v>44192</v>
      </c>
      <c r="D127" s="41">
        <v>44181</v>
      </c>
      <c r="E127" s="42">
        <f t="shared" si="2"/>
        <v>-11</v>
      </c>
      <c r="F127" s="43">
        <f t="shared" si="3"/>
        <v>-12650</v>
      </c>
      <c r="G127" s="15"/>
      <c r="H127" s="14"/>
    </row>
    <row r="128" spans="1:8" x14ac:dyDescent="0.25">
      <c r="A128" s="39" t="s">
        <v>129</v>
      </c>
      <c r="B128" s="40">
        <v>245</v>
      </c>
      <c r="C128" s="41">
        <v>44197</v>
      </c>
      <c r="D128" s="41">
        <v>44181</v>
      </c>
      <c r="E128" s="42">
        <f t="shared" si="2"/>
        <v>-16</v>
      </c>
      <c r="F128" s="43">
        <f t="shared" si="3"/>
        <v>-3920</v>
      </c>
      <c r="G128" s="15"/>
      <c r="H128" s="14"/>
    </row>
    <row r="129" spans="1:8" x14ac:dyDescent="0.25">
      <c r="A129" s="39" t="s">
        <v>130</v>
      </c>
      <c r="B129" s="40">
        <v>1487.5</v>
      </c>
      <c r="C129" s="41">
        <v>44199</v>
      </c>
      <c r="D129" s="41">
        <v>44181</v>
      </c>
      <c r="E129" s="42">
        <f t="shared" si="2"/>
        <v>-18</v>
      </c>
      <c r="F129" s="43">
        <f t="shared" si="3"/>
        <v>-26775</v>
      </c>
      <c r="G129" s="15"/>
      <c r="H129" s="14"/>
    </row>
    <row r="130" spans="1:8" x14ac:dyDescent="0.25">
      <c r="A130" s="39" t="s">
        <v>131</v>
      </c>
      <c r="B130" s="40">
        <v>81.28</v>
      </c>
      <c r="C130" s="41">
        <v>44200</v>
      </c>
      <c r="D130" s="41">
        <v>44181</v>
      </c>
      <c r="E130" s="42">
        <f t="shared" si="2"/>
        <v>-19</v>
      </c>
      <c r="F130" s="43">
        <f t="shared" si="3"/>
        <v>-1544.32</v>
      </c>
      <c r="G130" s="15"/>
      <c r="H130" s="14"/>
    </row>
    <row r="131" spans="1:8" x14ac:dyDescent="0.25">
      <c r="A131" s="39" t="s">
        <v>132</v>
      </c>
      <c r="B131" s="40">
        <v>90</v>
      </c>
      <c r="C131" s="41">
        <v>44204</v>
      </c>
      <c r="D131" s="41">
        <v>44181</v>
      </c>
      <c r="E131" s="42">
        <f t="shared" si="2"/>
        <v>-23</v>
      </c>
      <c r="F131" s="43">
        <f t="shared" si="3"/>
        <v>-2070</v>
      </c>
      <c r="G131" s="15"/>
      <c r="H131" s="14"/>
    </row>
    <row r="132" spans="1:8" x14ac:dyDescent="0.25">
      <c r="A132" s="39" t="s">
        <v>133</v>
      </c>
      <c r="B132" s="40">
        <v>160</v>
      </c>
      <c r="C132" s="41">
        <v>44205</v>
      </c>
      <c r="D132" s="41">
        <v>44181</v>
      </c>
      <c r="E132" s="42">
        <f t="shared" ref="E132:E133" si="4">IF(AND(C132&lt;&gt;"",D132&lt;&gt;""),D132-C132,"")</f>
        <v>-24</v>
      </c>
      <c r="F132" s="43">
        <f t="shared" ref="F132:F133" si="5">IF(AND(E132&lt;&gt;"",B132&lt;&gt;""),E132*B132,"")</f>
        <v>-3840</v>
      </c>
    </row>
    <row r="133" spans="1:8" x14ac:dyDescent="0.25">
      <c r="A133" s="39" t="s">
        <v>134</v>
      </c>
      <c r="B133" s="40">
        <v>47.16</v>
      </c>
      <c r="C133" s="41">
        <v>44209</v>
      </c>
      <c r="D133" s="41">
        <v>44181</v>
      </c>
      <c r="E133" s="42">
        <f t="shared" si="4"/>
        <v>-28</v>
      </c>
      <c r="F133" s="43">
        <f t="shared" si="5"/>
        <v>-1320.48</v>
      </c>
    </row>
    <row r="134" spans="1:8" s="7" customFormat="1" ht="24" customHeight="1" x14ac:dyDescent="0.25">
      <c r="A134" s="2" t="s">
        <v>0</v>
      </c>
      <c r="B134" s="3">
        <f>SUM(B4:B133)</f>
        <v>109194.49999999999</v>
      </c>
      <c r="C134" s="4"/>
      <c r="D134" s="4"/>
      <c r="E134" s="5"/>
      <c r="F134" s="6">
        <f>SUM(F4:F133)</f>
        <v>-1637292.8100000005</v>
      </c>
    </row>
    <row r="137" spans="1:8" ht="36" customHeight="1" x14ac:dyDescent="0.25">
      <c r="A137" s="27" t="s">
        <v>7</v>
      </c>
      <c r="B137" s="28"/>
      <c r="C137" s="28"/>
      <c r="D137" s="12">
        <f>IF(AND(F134&lt;&gt;"",B134&lt;&gt;0),F134/B134,"")</f>
        <v>-14.994279107464211</v>
      </c>
    </row>
  </sheetData>
  <mergeCells count="6">
    <mergeCell ref="F2:F3"/>
    <mergeCell ref="E2:E3"/>
    <mergeCell ref="A137:C137"/>
    <mergeCell ref="A1:D1"/>
    <mergeCell ref="A2:A3"/>
    <mergeCell ref="C2:C3"/>
  </mergeCells>
  <printOptions horizontalCentered="1"/>
  <pageMargins left="0.39370078740157483" right="0.39370078740157483" top="1.1811023622047245" bottom="0.78740157480314965" header="0.31496062992125984" footer="0.31496062992125984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ANNUALE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Vanna Robino</cp:lastModifiedBy>
  <cp:lastPrinted>2020-01-28T08:34:22Z</cp:lastPrinted>
  <dcterms:created xsi:type="dcterms:W3CDTF">2015-03-02T16:51:10Z</dcterms:created>
  <dcterms:modified xsi:type="dcterms:W3CDTF">2021-01-18T08:56:23Z</dcterms:modified>
</cp:coreProperties>
</file>