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egreteria\D S G A\LINA\BILANCIO\CALCOLO INDICATORI\2021\"/>
    </mc:Choice>
  </mc:AlternateContent>
  <xr:revisionPtr revIDLastSave="0" documentId="13_ncr:1_{7ED7893B-C9ED-424D-9608-9BF21C415B3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NNUA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1" i="1" l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E67" i="1" l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 l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B163" i="1" l="1"/>
  <c r="D166" i="1" l="1"/>
</calcChain>
</file>

<file path=xl/sharedStrings.xml><?xml version="1.0" encoding="utf-8"?>
<sst xmlns="http://schemas.openxmlformats.org/spreadsheetml/2006/main" count="143" uniqueCount="120">
  <si>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</si>
  <si>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</si>
  <si>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</si>
  <si>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</si>
  <si>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</si>
  <si>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</si>
  <si>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</si>
  <si>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</si>
  <si>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</si>
  <si>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</si>
  <si>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</si>
  <si>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1/FE</t>
  </si>
  <si>
    <t>02FE</t>
  </si>
  <si>
    <t>77/PA</t>
  </si>
  <si>
    <t>FATT.EL.018-2020</t>
  </si>
  <si>
    <t>210073/E</t>
  </si>
  <si>
    <t>FPA/3</t>
  </si>
  <si>
    <t>FPA 4/21</t>
  </si>
  <si>
    <t>58/PA</t>
  </si>
  <si>
    <t>30/PA</t>
  </si>
  <si>
    <t>FATTPA 1_21</t>
  </si>
  <si>
    <t>20214E04410</t>
  </si>
  <si>
    <t>FATTPA 2_21</t>
  </si>
  <si>
    <t>FPA/4</t>
  </si>
  <si>
    <t>FPA 3/21</t>
  </si>
  <si>
    <t>V3-3445</t>
  </si>
  <si>
    <t>V3-3606</t>
  </si>
  <si>
    <t>298/PA</t>
  </si>
  <si>
    <t>000107/PA</t>
  </si>
  <si>
    <t>PA023_2021</t>
  </si>
  <si>
    <t>13 A</t>
  </si>
  <si>
    <t>18 A</t>
  </si>
  <si>
    <t>16-gen</t>
  </si>
  <si>
    <t>6 PA</t>
  </si>
  <si>
    <t>24 A</t>
  </si>
  <si>
    <t>570/0</t>
  </si>
  <si>
    <t>FATTPA 4_21</t>
  </si>
  <si>
    <t>1/M</t>
  </si>
  <si>
    <t>FPA 25/21</t>
  </si>
  <si>
    <t>FPA 26/21</t>
  </si>
  <si>
    <t>FPA 27/21</t>
  </si>
  <si>
    <t>480B</t>
  </si>
  <si>
    <t>29/PA</t>
  </si>
  <si>
    <t>238/04</t>
  </si>
  <si>
    <t>000423/PA</t>
  </si>
  <si>
    <t>FATTPA 7_21</t>
  </si>
  <si>
    <t>09/07/2021 </t>
  </si>
  <si>
    <t>28/07/2021 </t>
  </si>
  <si>
    <t>15/07/2021 </t>
  </si>
  <si>
    <t>31/08/2021 </t>
  </si>
  <si>
    <t>21/07/2021 </t>
  </si>
  <si>
    <t>25/07/2021 </t>
  </si>
  <si>
    <t>30/07/2021 </t>
  </si>
  <si>
    <t>31/07/2021 </t>
  </si>
  <si>
    <t>01/08/2021 </t>
  </si>
  <si>
    <t>04/08/2021 </t>
  </si>
  <si>
    <t>06/08/2021 </t>
  </si>
  <si>
    <t>08/08/2021 </t>
  </si>
  <si>
    <t>09/09/2021 </t>
  </si>
  <si>
    <t>11/08/2021 </t>
  </si>
  <si>
    <t>12/08/2021 </t>
  </si>
  <si>
    <t>14/08/2021 </t>
  </si>
  <si>
    <t>15/08/2021 </t>
  </si>
  <si>
    <t>16/08/2021 </t>
  </si>
  <si>
    <t>22/08/2021 </t>
  </si>
  <si>
    <t>28/08/2021 </t>
  </si>
  <si>
    <t>29/08/2021 </t>
  </si>
  <si>
    <t>30/08/2021 </t>
  </si>
  <si>
    <t>12/09/2021 </t>
  </si>
  <si>
    <t>03/09/2021 </t>
  </si>
  <si>
    <t>30/09/2021 </t>
  </si>
  <si>
    <t>03/10/2021 </t>
  </si>
  <si>
    <t>20/10/2021 </t>
  </si>
  <si>
    <t>21/10/2021 </t>
  </si>
  <si>
    <t>FATTPA 6_21</t>
  </si>
  <si>
    <t>833/ES</t>
  </si>
  <si>
    <t>832/ES</t>
  </si>
  <si>
    <t>FPA/20</t>
  </si>
  <si>
    <t>173/PA</t>
  </si>
  <si>
    <t>10/310</t>
  </si>
  <si>
    <t>50/1</t>
  </si>
  <si>
    <t>03FE</t>
  </si>
  <si>
    <t>FATTPA 8_21</t>
  </si>
  <si>
    <t>17/2021</t>
  </si>
  <si>
    <t>18/2021</t>
  </si>
  <si>
    <t>2/FE</t>
  </si>
  <si>
    <t>FATTPA 9_21</t>
  </si>
  <si>
    <t>FPA 42/21</t>
  </si>
  <si>
    <t>1244/PA</t>
  </si>
  <si>
    <t>1245/PA</t>
  </si>
  <si>
    <t>372/PA</t>
  </si>
  <si>
    <t>20214E21291</t>
  </si>
  <si>
    <t>04FE</t>
  </si>
  <si>
    <t>V3-21770</t>
  </si>
  <si>
    <t>5/PA</t>
  </si>
  <si>
    <t>706/B</t>
  </si>
  <si>
    <t>222/PA</t>
  </si>
  <si>
    <t>FPA 418/21</t>
  </si>
  <si>
    <t>273/PA</t>
  </si>
  <si>
    <t>EFAT/2021/2715</t>
  </si>
  <si>
    <t>30/001</t>
  </si>
  <si>
    <t>29/001</t>
  </si>
  <si>
    <t>000655/PA</t>
  </si>
  <si>
    <t>0/3227</t>
  </si>
  <si>
    <t>FATTPA 10_21</t>
  </si>
  <si>
    <t>3/PA</t>
  </si>
  <si>
    <t>10/493</t>
  </si>
  <si>
    <t>950/PA</t>
  </si>
  <si>
    <t>573/PA</t>
  </si>
  <si>
    <t>V3-26919</t>
  </si>
  <si>
    <t>10/530</t>
  </si>
  <si>
    <t>V3-29028</t>
  </si>
  <si>
    <t>62/001</t>
  </si>
  <si>
    <t>1041/PA</t>
  </si>
  <si>
    <t>FATTPA 11_21</t>
  </si>
  <si>
    <t>FPA/42</t>
  </si>
  <si>
    <t>05fe</t>
  </si>
  <si>
    <t>FPA 1/21</t>
  </si>
  <si>
    <t>98/001</t>
  </si>
  <si>
    <t>97/001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</si>
</sst>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\-#,##0.00\ "/>
    <numFmt numFmtId="165" formatCode="#,##0.00&quot; &quot;;#,##0.00&quot; &quot;;&quot;-&quot;#&quot; &quot;;&quot; &quot;@&quot; &quot;"/>
    <numFmt numFmtId="166" formatCode="[$-410]dd/mm/yyyy"/>
    <numFmt numFmtId="167" formatCode="#,##0.00&quot; &quot;;&quot;-&quot;#,##0.00&quot;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rgb="FFDCE6F2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7" fillId="0" borderId="0"/>
  </cellStyleXfs>
  <cellXfs count="45">
    <xf numFmtId="0" fontId="0" fillId="0" borderId="0" xfId="0"/>
    <xf numFmtId="0" fontId="0" fillId="0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43" fontId="2" fillId="2" borderId="10" xfId="1" applyFont="1" applyFill="1" applyBorder="1" applyAlignment="1">
      <alignment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164" fontId="2" fillId="2" borderId="11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top" wrapText="1"/>
    </xf>
    <xf numFmtId="4" fontId="6" fillId="3" borderId="20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22" xfId="0" applyNumberFormat="1" applyBorder="1" applyAlignment="1">
      <alignment horizontal="right" vertical="center"/>
    </xf>
    <xf numFmtId="166" fontId="0" fillId="0" borderId="22" xfId="0" applyNumberFormat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67" fontId="0" fillId="4" borderId="22" xfId="0" applyNumberFormat="1" applyFill="1" applyBorder="1" applyAlignment="1">
      <alignment horizontal="center" vertical="center"/>
    </xf>
    <xf numFmtId="0" fontId="0" fillId="0" borderId="0" xfId="0" applyAlignment="1">
      <alignment horizontal="right" wrapText="1"/>
    </xf>
    <xf numFmtId="49" fontId="0" fillId="0" borderId="22" xfId="0" applyNumberFormat="1" applyBorder="1" applyAlignment="1">
      <alignment horizontal="center" vertical="center"/>
    </xf>
    <xf numFmtId="165" fontId="0" fillId="0" borderId="22" xfId="2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0" fillId="0" borderId="23" xfId="0" applyNumberFormat="1" applyBorder="1" applyAlignment="1">
      <alignment horizontal="center" vertical="center"/>
    </xf>
    <xf numFmtId="165" fontId="0" fillId="0" borderId="23" xfId="2" applyFont="1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167" fontId="0" fillId="4" borderId="23" xfId="0" applyNumberFormat="1" applyFill="1" applyBorder="1" applyAlignment="1">
      <alignment horizontal="center" vertical="center"/>
    </xf>
    <xf numFmtId="165" fontId="0" fillId="0" borderId="22" xfId="2" applyFont="1" applyBorder="1" applyAlignment="1">
      <alignment horizontal="right" vertical="center"/>
    </xf>
    <xf numFmtId="14" fontId="0" fillId="0" borderId="22" xfId="0" applyNumberFormat="1" applyBorder="1" applyAlignment="1">
      <alignment horizontal="center" vertical="center"/>
    </xf>
    <xf numFmtId="167" fontId="0" fillId="4" borderId="22" xfId="0" applyNumberForma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3">
    <cellStyle name="Excel Built-in Comma" xfId="2" xr:uid="{C69A7B01-D904-4C6B-8B8C-D981AEBDE31E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6"/>
  <sheetViews>
    <sheetView tabSelected="1" topLeftCell="A146" zoomScaleNormal="100" workbookViewId="0">
      <selection activeCell="I155" sqref="I155"/>
    </sheetView>
  </sheetViews>
  <sheetFormatPr defaultColWidth="9.140625" defaultRowHeight="15" x14ac:dyDescent="0.25"/>
  <cols>
    <col min="1" max="1" width="17.7109375" style="1" customWidth="1"/>
    <col min="2" max="4" width="15.7109375" style="1" customWidth="1"/>
    <col min="5" max="5" width="11.5703125" style="1" customWidth="1"/>
    <col min="6" max="6" width="12.7109375" style="1" customWidth="1"/>
    <col min="7" max="7" width="9.140625" style="1"/>
    <col min="8" max="8" width="12.42578125" style="1" customWidth="1"/>
    <col min="9" max="16384" width="9.140625" style="1"/>
  </cols>
  <sheetData>
    <row r="1" spans="1:8" ht="22.5" customHeight="1" x14ac:dyDescent="0.25">
      <c r="A1" s="38" t="s">
        <v>1</v>
      </c>
      <c r="B1" s="39"/>
      <c r="C1" s="39"/>
      <c r="D1" s="40"/>
      <c r="E1" s="8"/>
      <c r="F1" s="9"/>
    </row>
    <row r="2" spans="1:8" ht="17.25" customHeight="1" x14ac:dyDescent="0.25">
      <c r="A2" s="41" t="s">
        <v>2</v>
      </c>
      <c r="B2" s="10" t="s">
        <v>5</v>
      </c>
      <c r="C2" s="43" t="s">
        <v>8</v>
      </c>
      <c r="D2" s="10" t="s">
        <v>9</v>
      </c>
      <c r="E2" s="34" t="s">
        <v>3</v>
      </c>
      <c r="F2" s="32" t="s">
        <v>10</v>
      </c>
    </row>
    <row r="3" spans="1:8" ht="15" customHeight="1" x14ac:dyDescent="0.25">
      <c r="A3" s="42"/>
      <c r="B3" s="11" t="s">
        <v>4</v>
      </c>
      <c r="C3" s="44"/>
      <c r="D3" s="11" t="s">
        <v>6</v>
      </c>
      <c r="E3" s="35"/>
      <c r="F3" s="33"/>
    </row>
    <row r="4" spans="1:8" x14ac:dyDescent="0.25">
      <c r="A4" s="16" t="s">
        <v>14</v>
      </c>
      <c r="B4" s="29">
        <v>840</v>
      </c>
      <c r="C4" s="30">
        <v>44225</v>
      </c>
      <c r="D4" s="17">
        <v>44215</v>
      </c>
      <c r="E4" s="18">
        <f>IF(AND(C4&lt;&gt;"",D4&lt;&gt;""),D4-C4,"")</f>
        <v>-10</v>
      </c>
      <c r="F4" s="31">
        <f>IF(AND(E4&lt;&gt;"",B4&lt;&gt;""),E4*B4,"")</f>
        <v>-8400</v>
      </c>
    </row>
    <row r="5" spans="1:8" x14ac:dyDescent="0.25">
      <c r="A5" s="16">
        <v>420</v>
      </c>
      <c r="B5" s="29">
        <v>185</v>
      </c>
      <c r="C5" s="30">
        <v>44241</v>
      </c>
      <c r="D5" s="17">
        <v>44238</v>
      </c>
      <c r="E5" s="18">
        <f t="shared" ref="E5:E35" si="0">IF(AND(C5&lt;&gt;"",D5&lt;&gt;""),D5-C5,"")</f>
        <v>-3</v>
      </c>
      <c r="F5" s="31">
        <f t="shared" ref="F5:F35" si="1">IF(AND(E5&lt;&gt;"",B5&lt;&gt;""),E5*B5,"")</f>
        <v>-555</v>
      </c>
    </row>
    <row r="6" spans="1:8" x14ac:dyDescent="0.25">
      <c r="A6" s="16">
        <v>588</v>
      </c>
      <c r="B6" s="29">
        <v>240</v>
      </c>
      <c r="C6" s="30">
        <v>44236</v>
      </c>
      <c r="D6" s="17">
        <v>44224</v>
      </c>
      <c r="E6" s="18">
        <f t="shared" si="0"/>
        <v>-12</v>
      </c>
      <c r="F6" s="31">
        <f t="shared" si="1"/>
        <v>-2880</v>
      </c>
    </row>
    <row r="7" spans="1:8" x14ac:dyDescent="0.25">
      <c r="A7" s="16" t="s">
        <v>15</v>
      </c>
      <c r="B7" s="29">
        <v>625</v>
      </c>
      <c r="C7" s="30">
        <v>44239</v>
      </c>
      <c r="D7" s="17">
        <v>44215</v>
      </c>
      <c r="E7" s="18">
        <f t="shared" si="0"/>
        <v>-24</v>
      </c>
      <c r="F7" s="31">
        <f t="shared" si="1"/>
        <v>-15000</v>
      </c>
    </row>
    <row r="8" spans="1:8" x14ac:dyDescent="0.25">
      <c r="A8" s="16" t="s">
        <v>16</v>
      </c>
      <c r="B8" s="29">
        <v>98.55</v>
      </c>
      <c r="C8" s="30">
        <v>44273</v>
      </c>
      <c r="D8" s="17">
        <v>44257</v>
      </c>
      <c r="E8" s="18">
        <f t="shared" si="0"/>
        <v>-16</v>
      </c>
      <c r="F8" s="31">
        <f t="shared" si="1"/>
        <v>-1576.8</v>
      </c>
      <c r="G8" s="13"/>
      <c r="H8" s="14"/>
    </row>
    <row r="9" spans="1:8" x14ac:dyDescent="0.25">
      <c r="A9" s="16" t="s">
        <v>17</v>
      </c>
      <c r="B9" s="29">
        <v>747.25</v>
      </c>
      <c r="C9" s="30">
        <v>44248</v>
      </c>
      <c r="D9" s="17">
        <v>44242</v>
      </c>
      <c r="E9" s="18">
        <f t="shared" si="0"/>
        <v>-6</v>
      </c>
      <c r="F9" s="31">
        <f t="shared" si="1"/>
        <v>-4483.5</v>
      </c>
      <c r="G9" s="15"/>
      <c r="H9" s="14"/>
    </row>
    <row r="10" spans="1:8" x14ac:dyDescent="0.25">
      <c r="A10" s="16" t="s">
        <v>18</v>
      </c>
      <c r="B10" s="29">
        <v>3028</v>
      </c>
      <c r="C10" s="30">
        <v>44252</v>
      </c>
      <c r="D10" s="17">
        <v>44238</v>
      </c>
      <c r="E10" s="18">
        <f t="shared" si="0"/>
        <v>-14</v>
      </c>
      <c r="F10" s="31">
        <f t="shared" si="1"/>
        <v>-42392</v>
      </c>
      <c r="G10" s="15"/>
      <c r="H10" s="14"/>
    </row>
    <row r="11" spans="1:8" x14ac:dyDescent="0.25">
      <c r="A11" s="16">
        <v>22</v>
      </c>
      <c r="B11" s="29">
        <v>1076.95</v>
      </c>
      <c r="C11" s="30">
        <v>44286</v>
      </c>
      <c r="D11" s="17">
        <v>44273</v>
      </c>
      <c r="E11" s="18">
        <f t="shared" si="0"/>
        <v>-13</v>
      </c>
      <c r="F11" s="31">
        <f t="shared" si="1"/>
        <v>-14000.35</v>
      </c>
    </row>
    <row r="12" spans="1:8" x14ac:dyDescent="0.25">
      <c r="A12" s="16" t="s">
        <v>19</v>
      </c>
      <c r="B12" s="29">
        <v>615</v>
      </c>
      <c r="C12" s="30">
        <v>44260</v>
      </c>
      <c r="D12" s="17">
        <v>44250</v>
      </c>
      <c r="E12" s="18">
        <f t="shared" si="0"/>
        <v>-10</v>
      </c>
      <c r="F12" s="31">
        <f t="shared" si="1"/>
        <v>-6150</v>
      </c>
    </row>
    <row r="13" spans="1:8" x14ac:dyDescent="0.25">
      <c r="A13" s="16" t="s">
        <v>20</v>
      </c>
      <c r="B13" s="29">
        <v>595</v>
      </c>
      <c r="C13" s="30">
        <v>44260</v>
      </c>
      <c r="D13" s="17">
        <v>44238</v>
      </c>
      <c r="E13" s="18">
        <f t="shared" si="0"/>
        <v>-22</v>
      </c>
      <c r="F13" s="31">
        <f t="shared" si="1"/>
        <v>-13090</v>
      </c>
    </row>
    <row r="14" spans="1:8" x14ac:dyDescent="0.25">
      <c r="A14" s="16">
        <v>1021012257</v>
      </c>
      <c r="B14" s="29">
        <v>19.55</v>
      </c>
      <c r="C14" s="30">
        <v>44261</v>
      </c>
      <c r="D14" s="17">
        <v>44242</v>
      </c>
      <c r="E14" s="18">
        <f t="shared" si="0"/>
        <v>-19</v>
      </c>
      <c r="F14" s="31">
        <f t="shared" si="1"/>
        <v>-371.45</v>
      </c>
    </row>
    <row r="15" spans="1:8" x14ac:dyDescent="0.25">
      <c r="A15" s="16" t="s">
        <v>21</v>
      </c>
      <c r="B15" s="29">
        <v>129.22</v>
      </c>
      <c r="C15" s="30">
        <v>44265</v>
      </c>
      <c r="D15" s="17">
        <v>44250</v>
      </c>
      <c r="E15" s="18">
        <f t="shared" si="0"/>
        <v>-15</v>
      </c>
      <c r="F15" s="31">
        <f t="shared" si="1"/>
        <v>-1938.3</v>
      </c>
    </row>
    <row r="16" spans="1:8" x14ac:dyDescent="0.25">
      <c r="A16" s="16" t="s">
        <v>22</v>
      </c>
      <c r="B16" s="29">
        <v>1546.56</v>
      </c>
      <c r="C16" s="30">
        <v>44266</v>
      </c>
      <c r="D16" s="17">
        <v>44257</v>
      </c>
      <c r="E16" s="18">
        <f t="shared" si="0"/>
        <v>-9</v>
      </c>
      <c r="F16" s="31">
        <f t="shared" si="1"/>
        <v>-13919.039999999999</v>
      </c>
    </row>
    <row r="17" spans="1:6" x14ac:dyDescent="0.25">
      <c r="A17" s="16">
        <v>516</v>
      </c>
      <c r="B17" s="29">
        <v>165.21</v>
      </c>
      <c r="C17" s="30">
        <v>44266</v>
      </c>
      <c r="D17" s="17">
        <v>44242</v>
      </c>
      <c r="E17" s="18">
        <f t="shared" si="0"/>
        <v>-24</v>
      </c>
      <c r="F17" s="31">
        <f t="shared" si="1"/>
        <v>-3965.04</v>
      </c>
    </row>
    <row r="18" spans="1:6" x14ac:dyDescent="0.25">
      <c r="A18" s="16" t="s">
        <v>23</v>
      </c>
      <c r="B18" s="29">
        <v>138.81</v>
      </c>
      <c r="C18" s="30">
        <v>44294</v>
      </c>
      <c r="D18" s="17">
        <v>44273</v>
      </c>
      <c r="E18" s="18">
        <f t="shared" si="0"/>
        <v>-21</v>
      </c>
      <c r="F18" s="31">
        <f t="shared" si="1"/>
        <v>-2915.01</v>
      </c>
    </row>
    <row r="19" spans="1:6" x14ac:dyDescent="0.25">
      <c r="A19" s="16">
        <v>1021026399</v>
      </c>
      <c r="B19" s="29">
        <v>9.09</v>
      </c>
      <c r="C19" s="30">
        <v>44267</v>
      </c>
      <c r="D19" s="17">
        <v>44242</v>
      </c>
      <c r="E19" s="18">
        <f t="shared" si="0"/>
        <v>-25</v>
      </c>
      <c r="F19" s="31">
        <f t="shared" si="1"/>
        <v>-227.25</v>
      </c>
    </row>
    <row r="20" spans="1:6" x14ac:dyDescent="0.25">
      <c r="A20" s="16">
        <v>1</v>
      </c>
      <c r="B20" s="29">
        <v>44</v>
      </c>
      <c r="C20" s="30">
        <v>44268</v>
      </c>
      <c r="D20" s="17">
        <v>44257</v>
      </c>
      <c r="E20" s="18">
        <f t="shared" si="0"/>
        <v>-11</v>
      </c>
      <c r="F20" s="31">
        <f t="shared" si="1"/>
        <v>-484</v>
      </c>
    </row>
    <row r="21" spans="1:6" x14ac:dyDescent="0.25">
      <c r="A21" s="16" t="s">
        <v>24</v>
      </c>
      <c r="B21" s="29">
        <v>438</v>
      </c>
      <c r="C21" s="30">
        <v>44269</v>
      </c>
      <c r="D21" s="17">
        <v>44250</v>
      </c>
      <c r="E21" s="18">
        <f t="shared" si="0"/>
        <v>-19</v>
      </c>
      <c r="F21" s="31">
        <f t="shared" si="1"/>
        <v>-8322</v>
      </c>
    </row>
    <row r="22" spans="1:6" x14ac:dyDescent="0.25">
      <c r="A22" s="16">
        <v>120</v>
      </c>
      <c r="B22" s="29">
        <v>137</v>
      </c>
      <c r="C22" s="30">
        <v>44286</v>
      </c>
      <c r="D22" s="17">
        <v>44250</v>
      </c>
      <c r="E22" s="18">
        <f t="shared" si="0"/>
        <v>-36</v>
      </c>
      <c r="F22" s="31">
        <f t="shared" si="1"/>
        <v>-4932</v>
      </c>
    </row>
    <row r="23" spans="1:6" ht="15" customHeight="1" x14ac:dyDescent="0.25">
      <c r="A23" s="16" t="s">
        <v>25</v>
      </c>
      <c r="B23" s="29">
        <v>235.25</v>
      </c>
      <c r="C23" s="30">
        <v>44269</v>
      </c>
      <c r="D23" s="17">
        <v>44250</v>
      </c>
      <c r="E23" s="18">
        <f t="shared" si="0"/>
        <v>-19</v>
      </c>
      <c r="F23" s="31">
        <f t="shared" si="1"/>
        <v>-4469.75</v>
      </c>
    </row>
    <row r="24" spans="1:6" ht="15" customHeight="1" x14ac:dyDescent="0.25">
      <c r="A24" s="16" t="s">
        <v>26</v>
      </c>
      <c r="B24" s="29">
        <v>62.16</v>
      </c>
      <c r="C24" s="30">
        <v>44269</v>
      </c>
      <c r="D24" s="17">
        <v>44257</v>
      </c>
      <c r="E24" s="18">
        <f t="shared" si="0"/>
        <v>-12</v>
      </c>
      <c r="F24" s="31">
        <f t="shared" si="1"/>
        <v>-745.92</v>
      </c>
    </row>
    <row r="25" spans="1:6" x14ac:dyDescent="0.25">
      <c r="A25" s="16">
        <v>34</v>
      </c>
      <c r="B25" s="29">
        <v>169.95</v>
      </c>
      <c r="C25" s="30">
        <v>44272</v>
      </c>
      <c r="D25" s="17">
        <v>44257</v>
      </c>
      <c r="E25" s="18">
        <f t="shared" si="0"/>
        <v>-15</v>
      </c>
      <c r="F25" s="31">
        <f t="shared" si="1"/>
        <v>-2549.25</v>
      </c>
    </row>
    <row r="26" spans="1:6" x14ac:dyDescent="0.25">
      <c r="A26" s="16">
        <v>3</v>
      </c>
      <c r="B26" s="29">
        <v>352</v>
      </c>
      <c r="C26" s="30">
        <v>44274</v>
      </c>
      <c r="D26" s="17">
        <v>44267</v>
      </c>
      <c r="E26" s="18">
        <f t="shared" si="0"/>
        <v>-7</v>
      </c>
      <c r="F26" s="31">
        <f t="shared" si="1"/>
        <v>-2464</v>
      </c>
    </row>
    <row r="27" spans="1:6" x14ac:dyDescent="0.25">
      <c r="A27" s="16" t="s">
        <v>27</v>
      </c>
      <c r="B27" s="29">
        <v>1520</v>
      </c>
      <c r="C27" s="30">
        <v>44281</v>
      </c>
      <c r="D27" s="17">
        <v>44273</v>
      </c>
      <c r="E27" s="18">
        <f t="shared" si="0"/>
        <v>-8</v>
      </c>
      <c r="F27" s="31">
        <f t="shared" si="1"/>
        <v>-12160</v>
      </c>
    </row>
    <row r="28" spans="1:6" x14ac:dyDescent="0.25">
      <c r="A28" s="16" t="s">
        <v>28</v>
      </c>
      <c r="B28" s="29">
        <v>235.37</v>
      </c>
      <c r="C28" s="30">
        <v>44283</v>
      </c>
      <c r="D28" s="17">
        <v>44270</v>
      </c>
      <c r="E28" s="18">
        <f t="shared" si="0"/>
        <v>-13</v>
      </c>
      <c r="F28" s="31">
        <f t="shared" si="1"/>
        <v>-3059.81</v>
      </c>
    </row>
    <row r="29" spans="1:6" x14ac:dyDescent="0.25">
      <c r="A29" s="16" t="s">
        <v>29</v>
      </c>
      <c r="B29" s="29">
        <v>250</v>
      </c>
      <c r="C29" s="30">
        <v>44283</v>
      </c>
      <c r="D29" s="17">
        <v>44270</v>
      </c>
      <c r="E29" s="18">
        <f t="shared" si="0"/>
        <v>-13</v>
      </c>
      <c r="F29" s="31">
        <f t="shared" si="1"/>
        <v>-3250</v>
      </c>
    </row>
    <row r="30" spans="1:6" x14ac:dyDescent="0.25">
      <c r="A30" s="16" t="s">
        <v>30</v>
      </c>
      <c r="B30" s="29">
        <v>1400</v>
      </c>
      <c r="C30" s="30">
        <v>44290</v>
      </c>
      <c r="D30" s="17">
        <v>44279</v>
      </c>
      <c r="E30" s="18">
        <f t="shared" si="0"/>
        <v>-11</v>
      </c>
      <c r="F30" s="31">
        <f t="shared" si="1"/>
        <v>-15400</v>
      </c>
    </row>
    <row r="31" spans="1:6" x14ac:dyDescent="0.25">
      <c r="A31" s="16">
        <v>1021048674</v>
      </c>
      <c r="B31" s="29">
        <v>22.89</v>
      </c>
      <c r="C31" s="30">
        <v>44290</v>
      </c>
      <c r="D31" s="17">
        <v>44273</v>
      </c>
      <c r="E31" s="18">
        <f t="shared" si="0"/>
        <v>-17</v>
      </c>
      <c r="F31" s="31">
        <f t="shared" si="1"/>
        <v>-389.13</v>
      </c>
    </row>
    <row r="32" spans="1:6" x14ac:dyDescent="0.25">
      <c r="A32" s="16" t="s">
        <v>12</v>
      </c>
      <c r="B32" s="29">
        <v>3780</v>
      </c>
      <c r="C32" s="30">
        <v>44293</v>
      </c>
      <c r="D32" s="17">
        <v>44279</v>
      </c>
      <c r="E32" s="18">
        <f t="shared" si="0"/>
        <v>-14</v>
      </c>
      <c r="F32" s="31">
        <f t="shared" si="1"/>
        <v>-52920</v>
      </c>
    </row>
    <row r="33" spans="1:8" x14ac:dyDescent="0.25">
      <c r="A33" s="16" t="s">
        <v>31</v>
      </c>
      <c r="B33" s="29">
        <v>1200</v>
      </c>
      <c r="C33" s="30">
        <v>44300</v>
      </c>
      <c r="D33" s="17">
        <v>44284</v>
      </c>
      <c r="E33" s="18">
        <f t="shared" si="0"/>
        <v>-16</v>
      </c>
      <c r="F33" s="31">
        <f t="shared" si="1"/>
        <v>-19200</v>
      </c>
    </row>
    <row r="34" spans="1:8" x14ac:dyDescent="0.25">
      <c r="A34" s="16">
        <v>1012300954</v>
      </c>
      <c r="B34" s="29">
        <v>1175.22</v>
      </c>
      <c r="C34" s="30">
        <v>44301</v>
      </c>
      <c r="D34" s="17">
        <v>44284</v>
      </c>
      <c r="E34" s="18">
        <f t="shared" si="0"/>
        <v>-17</v>
      </c>
      <c r="F34" s="31">
        <f t="shared" si="1"/>
        <v>-19978.740000000002</v>
      </c>
    </row>
    <row r="35" spans="1:8" x14ac:dyDescent="0.25">
      <c r="A35" s="16" t="s">
        <v>32</v>
      </c>
      <c r="B35" s="29">
        <v>250</v>
      </c>
      <c r="C35" s="30">
        <v>44303</v>
      </c>
      <c r="D35" s="17">
        <v>44270</v>
      </c>
      <c r="E35" s="18">
        <f t="shared" si="0"/>
        <v>-33</v>
      </c>
      <c r="F35" s="31">
        <f t="shared" si="1"/>
        <v>-8250</v>
      </c>
    </row>
    <row r="36" spans="1:8" x14ac:dyDescent="0.25">
      <c r="A36" s="16" t="s">
        <v>33</v>
      </c>
      <c r="B36" s="29">
        <v>320</v>
      </c>
      <c r="C36" s="30">
        <v>44310</v>
      </c>
      <c r="D36" s="17">
        <v>44313</v>
      </c>
      <c r="E36" s="18">
        <f>IF(AND(C36&lt;&gt;"",D36&lt;&gt;""),D36-C36,"")</f>
        <v>3</v>
      </c>
      <c r="F36" s="31">
        <f>IF(AND(E36&lt;&gt;"",B36&lt;&gt;""),E36*B36,"")</f>
        <v>960</v>
      </c>
      <c r="G36" s="13"/>
      <c r="H36" s="14"/>
    </row>
    <row r="37" spans="1:8" x14ac:dyDescent="0.25">
      <c r="A37" s="16" t="s">
        <v>20</v>
      </c>
      <c r="B37" s="29">
        <v>1850</v>
      </c>
      <c r="C37" s="30">
        <v>44311</v>
      </c>
      <c r="D37" s="17">
        <v>44313</v>
      </c>
      <c r="E37" s="18">
        <f t="shared" ref="E37:E67" si="2">IF(AND(C37&lt;&gt;"",D37&lt;&gt;""),D37-C37,"")</f>
        <v>2</v>
      </c>
      <c r="F37" s="31">
        <f t="shared" ref="F37:F67" si="3">IF(AND(E37&lt;&gt;"",B37&lt;&gt;""),E37*B37,"")</f>
        <v>3700</v>
      </c>
      <c r="G37" s="15"/>
      <c r="H37" s="14"/>
    </row>
    <row r="38" spans="1:8" x14ac:dyDescent="0.25">
      <c r="A38" s="16" t="s">
        <v>22</v>
      </c>
      <c r="B38" s="29">
        <v>1560</v>
      </c>
      <c r="C38" s="30">
        <v>44311</v>
      </c>
      <c r="D38" s="17">
        <v>44313</v>
      </c>
      <c r="E38" s="18">
        <f t="shared" si="2"/>
        <v>2</v>
      </c>
      <c r="F38" s="31">
        <f t="shared" si="3"/>
        <v>3120</v>
      </c>
      <c r="G38" s="15"/>
      <c r="H38" s="14"/>
    </row>
    <row r="39" spans="1:8" x14ac:dyDescent="0.25">
      <c r="A39" s="16">
        <v>4</v>
      </c>
      <c r="B39" s="29">
        <v>95</v>
      </c>
      <c r="C39" s="30">
        <v>44315</v>
      </c>
      <c r="D39" s="17">
        <v>44313</v>
      </c>
      <c r="E39" s="18">
        <f t="shared" si="2"/>
        <v>-2</v>
      </c>
      <c r="F39" s="31">
        <f t="shared" si="3"/>
        <v>-190</v>
      </c>
    </row>
    <row r="40" spans="1:8" x14ac:dyDescent="0.25">
      <c r="A40" s="16" t="s">
        <v>34</v>
      </c>
      <c r="B40" s="29">
        <v>1200</v>
      </c>
      <c r="C40" s="30">
        <v>44315</v>
      </c>
      <c r="D40" s="17">
        <v>44313</v>
      </c>
      <c r="E40" s="18">
        <f t="shared" si="2"/>
        <v>-2</v>
      </c>
      <c r="F40" s="31">
        <f t="shared" si="3"/>
        <v>-2400</v>
      </c>
    </row>
    <row r="41" spans="1:8" x14ac:dyDescent="0.25">
      <c r="A41" s="16">
        <v>1021074152</v>
      </c>
      <c r="B41" s="29">
        <v>8.92</v>
      </c>
      <c r="C41" s="30">
        <v>44316</v>
      </c>
      <c r="D41" s="17">
        <v>44313</v>
      </c>
      <c r="E41" s="18">
        <f t="shared" si="2"/>
        <v>-3</v>
      </c>
      <c r="F41" s="31">
        <f t="shared" si="3"/>
        <v>-26.759999999999998</v>
      </c>
    </row>
    <row r="42" spans="1:8" x14ac:dyDescent="0.25">
      <c r="A42" s="16">
        <v>2</v>
      </c>
      <c r="B42" s="29">
        <v>50.39</v>
      </c>
      <c r="C42" s="30">
        <v>44316</v>
      </c>
      <c r="D42" s="17">
        <v>44313</v>
      </c>
      <c r="E42" s="18">
        <f t="shared" si="2"/>
        <v>-3</v>
      </c>
      <c r="F42" s="31">
        <f t="shared" si="3"/>
        <v>-151.17000000000002</v>
      </c>
    </row>
    <row r="43" spans="1:8" x14ac:dyDescent="0.25">
      <c r="A43" s="16" t="s">
        <v>35</v>
      </c>
      <c r="B43" s="29">
        <v>150</v>
      </c>
      <c r="C43" s="30">
        <v>44347</v>
      </c>
      <c r="D43" s="17">
        <v>44316</v>
      </c>
      <c r="E43" s="18">
        <f t="shared" si="2"/>
        <v>-31</v>
      </c>
      <c r="F43" s="31">
        <f t="shared" si="3"/>
        <v>-4650</v>
      </c>
    </row>
    <row r="44" spans="1:8" x14ac:dyDescent="0.25">
      <c r="A44" s="16" t="s">
        <v>36</v>
      </c>
      <c r="B44" s="29">
        <v>3440</v>
      </c>
      <c r="C44" s="30">
        <v>44329</v>
      </c>
      <c r="D44" s="17">
        <v>44313</v>
      </c>
      <c r="E44" s="18">
        <f t="shared" si="2"/>
        <v>-16</v>
      </c>
      <c r="F44" s="31">
        <f t="shared" si="3"/>
        <v>-55040</v>
      </c>
    </row>
    <row r="45" spans="1:8" x14ac:dyDescent="0.25">
      <c r="A45" s="16">
        <v>1110</v>
      </c>
      <c r="B45" s="29">
        <v>160</v>
      </c>
      <c r="C45" s="30">
        <v>44329</v>
      </c>
      <c r="D45" s="17">
        <v>44316</v>
      </c>
      <c r="E45" s="18">
        <f t="shared" si="2"/>
        <v>-13</v>
      </c>
      <c r="F45" s="31">
        <f t="shared" si="3"/>
        <v>-2080</v>
      </c>
    </row>
    <row r="46" spans="1:8" x14ac:dyDescent="0.25">
      <c r="A46" s="16">
        <v>923</v>
      </c>
      <c r="B46" s="29">
        <v>449.99</v>
      </c>
      <c r="C46" s="30">
        <v>44362</v>
      </c>
      <c r="D46" s="17">
        <v>44336</v>
      </c>
      <c r="E46" s="18">
        <f t="shared" si="2"/>
        <v>-26</v>
      </c>
      <c r="F46" s="31">
        <f t="shared" si="3"/>
        <v>-11699.74</v>
      </c>
    </row>
    <row r="47" spans="1:8" x14ac:dyDescent="0.25">
      <c r="A47" s="16">
        <v>219</v>
      </c>
      <c r="B47" s="29">
        <v>1195</v>
      </c>
      <c r="C47" s="30">
        <v>44332</v>
      </c>
      <c r="D47" s="17">
        <v>44316</v>
      </c>
      <c r="E47" s="18">
        <f t="shared" si="2"/>
        <v>-16</v>
      </c>
      <c r="F47" s="31">
        <f t="shared" si="3"/>
        <v>-19120</v>
      </c>
    </row>
    <row r="48" spans="1:8" x14ac:dyDescent="0.25">
      <c r="A48" s="16" t="s">
        <v>37</v>
      </c>
      <c r="B48" s="29">
        <v>284</v>
      </c>
      <c r="C48" s="30">
        <v>44336</v>
      </c>
      <c r="D48" s="17">
        <v>44316</v>
      </c>
      <c r="E48" s="18">
        <f t="shared" si="2"/>
        <v>-20</v>
      </c>
      <c r="F48" s="31">
        <f t="shared" si="3"/>
        <v>-5680</v>
      </c>
    </row>
    <row r="49" spans="1:6" x14ac:dyDescent="0.25">
      <c r="A49" s="16">
        <v>1021100532</v>
      </c>
      <c r="B49" s="29">
        <v>11.33</v>
      </c>
      <c r="C49" s="30">
        <v>44339</v>
      </c>
      <c r="D49" s="17">
        <v>44316</v>
      </c>
      <c r="E49" s="18">
        <f t="shared" si="2"/>
        <v>-23</v>
      </c>
      <c r="F49" s="31">
        <f t="shared" si="3"/>
        <v>-260.58999999999997</v>
      </c>
    </row>
    <row r="50" spans="1:6" x14ac:dyDescent="0.25">
      <c r="A50" s="16" t="s">
        <v>38</v>
      </c>
      <c r="B50" s="29">
        <v>238</v>
      </c>
      <c r="C50" s="30">
        <v>44345</v>
      </c>
      <c r="D50" s="17">
        <v>44329</v>
      </c>
      <c r="E50" s="18">
        <f t="shared" si="2"/>
        <v>-16</v>
      </c>
      <c r="F50" s="31">
        <f t="shared" si="3"/>
        <v>-3808</v>
      </c>
    </row>
    <row r="51" spans="1:6" ht="15" customHeight="1" x14ac:dyDescent="0.25">
      <c r="A51" s="16" t="s">
        <v>39</v>
      </c>
      <c r="B51" s="29">
        <v>657</v>
      </c>
      <c r="C51" s="30">
        <v>44376</v>
      </c>
      <c r="D51" s="17">
        <v>44362</v>
      </c>
      <c r="E51" s="18">
        <f t="shared" si="2"/>
        <v>-14</v>
      </c>
      <c r="F51" s="31">
        <f t="shared" si="3"/>
        <v>-9198</v>
      </c>
    </row>
    <row r="52" spans="1:6" ht="15" customHeight="1" x14ac:dyDescent="0.25">
      <c r="A52" s="16" t="s">
        <v>40</v>
      </c>
      <c r="B52" s="29">
        <v>792</v>
      </c>
      <c r="C52" s="30">
        <v>44345</v>
      </c>
      <c r="D52" s="17">
        <v>44329</v>
      </c>
      <c r="E52" s="18">
        <f t="shared" si="2"/>
        <v>-16</v>
      </c>
      <c r="F52" s="31">
        <f t="shared" si="3"/>
        <v>-12672</v>
      </c>
    </row>
    <row r="53" spans="1:6" x14ac:dyDescent="0.25">
      <c r="A53" s="16" t="s">
        <v>11</v>
      </c>
      <c r="B53" s="29">
        <v>527</v>
      </c>
      <c r="C53" s="30">
        <v>44350</v>
      </c>
      <c r="D53" s="17">
        <v>44329</v>
      </c>
      <c r="E53" s="18">
        <f t="shared" si="2"/>
        <v>-21</v>
      </c>
      <c r="F53" s="31">
        <f t="shared" si="3"/>
        <v>-11067</v>
      </c>
    </row>
    <row r="54" spans="1:6" x14ac:dyDescent="0.25">
      <c r="A54" s="16" t="s">
        <v>41</v>
      </c>
      <c r="B54" s="29">
        <v>146</v>
      </c>
      <c r="C54" s="30">
        <v>44350</v>
      </c>
      <c r="D54" s="17">
        <v>44347</v>
      </c>
      <c r="E54" s="18">
        <f t="shared" si="2"/>
        <v>-3</v>
      </c>
      <c r="F54" s="31">
        <f t="shared" si="3"/>
        <v>-438</v>
      </c>
    </row>
    <row r="55" spans="1:6" x14ac:dyDescent="0.25">
      <c r="A55" s="16" t="s">
        <v>42</v>
      </c>
      <c r="B55" s="29">
        <v>245</v>
      </c>
      <c r="C55" s="30">
        <v>44350</v>
      </c>
      <c r="D55" s="17">
        <v>44329</v>
      </c>
      <c r="E55" s="18">
        <f t="shared" si="2"/>
        <v>-21</v>
      </c>
      <c r="F55" s="31">
        <f t="shared" si="3"/>
        <v>-5145</v>
      </c>
    </row>
    <row r="56" spans="1:6" x14ac:dyDescent="0.25">
      <c r="A56" s="16">
        <v>8</v>
      </c>
      <c r="B56" s="29">
        <v>1830</v>
      </c>
      <c r="C56" s="30">
        <v>44353</v>
      </c>
      <c r="D56" s="17">
        <v>44336</v>
      </c>
      <c r="E56" s="18">
        <f t="shared" si="2"/>
        <v>-17</v>
      </c>
      <c r="F56" s="31">
        <f t="shared" si="3"/>
        <v>-31110</v>
      </c>
    </row>
    <row r="57" spans="1:6" x14ac:dyDescent="0.25">
      <c r="A57" s="16">
        <v>202101424</v>
      </c>
      <c r="B57" s="29">
        <v>162.9</v>
      </c>
      <c r="C57" s="30">
        <v>44353</v>
      </c>
      <c r="D57" s="17">
        <v>44329</v>
      </c>
      <c r="E57" s="18">
        <f t="shared" si="2"/>
        <v>-24</v>
      </c>
      <c r="F57" s="31">
        <f t="shared" si="3"/>
        <v>-3909.6000000000004</v>
      </c>
    </row>
    <row r="58" spans="1:6" x14ac:dyDescent="0.25">
      <c r="A58" s="16">
        <v>136</v>
      </c>
      <c r="B58" s="29">
        <v>147.9</v>
      </c>
      <c r="C58" s="30">
        <v>44365</v>
      </c>
      <c r="D58" s="17">
        <v>44347</v>
      </c>
      <c r="E58" s="18">
        <f t="shared" si="2"/>
        <v>-18</v>
      </c>
      <c r="F58" s="31">
        <f t="shared" si="3"/>
        <v>-2662.2000000000003</v>
      </c>
    </row>
    <row r="59" spans="1:6" x14ac:dyDescent="0.25">
      <c r="A59" s="16">
        <v>3</v>
      </c>
      <c r="B59" s="29">
        <v>90.25</v>
      </c>
      <c r="C59" s="30">
        <v>44367</v>
      </c>
      <c r="D59" s="17">
        <v>44362</v>
      </c>
      <c r="E59" s="18">
        <f t="shared" si="2"/>
        <v>-5</v>
      </c>
      <c r="F59" s="31">
        <f t="shared" si="3"/>
        <v>-451.25</v>
      </c>
    </row>
    <row r="60" spans="1:6" x14ac:dyDescent="0.25">
      <c r="A60" s="16" t="s">
        <v>43</v>
      </c>
      <c r="B60" s="29">
        <v>1509.02</v>
      </c>
      <c r="C60" s="30">
        <v>44370</v>
      </c>
      <c r="D60" s="17">
        <v>44362</v>
      </c>
      <c r="E60" s="18">
        <f t="shared" si="2"/>
        <v>-8</v>
      </c>
      <c r="F60" s="31">
        <f t="shared" si="3"/>
        <v>-12072.16</v>
      </c>
    </row>
    <row r="61" spans="1:6" x14ac:dyDescent="0.25">
      <c r="A61" s="16">
        <v>44012</v>
      </c>
      <c r="B61" s="29">
        <v>919</v>
      </c>
      <c r="C61" s="30">
        <v>44372</v>
      </c>
      <c r="D61" s="17">
        <v>44347</v>
      </c>
      <c r="E61" s="18">
        <f t="shared" si="2"/>
        <v>-25</v>
      </c>
      <c r="F61" s="31">
        <f t="shared" si="3"/>
        <v>-22975</v>
      </c>
    </row>
    <row r="62" spans="1:6" x14ac:dyDescent="0.25">
      <c r="A62" s="16">
        <v>23</v>
      </c>
      <c r="B62" s="29">
        <v>1708</v>
      </c>
      <c r="C62" s="30">
        <v>44374</v>
      </c>
      <c r="D62" s="17">
        <v>44362</v>
      </c>
      <c r="E62" s="18">
        <f t="shared" si="2"/>
        <v>-12</v>
      </c>
      <c r="F62" s="31">
        <f t="shared" si="3"/>
        <v>-20496</v>
      </c>
    </row>
    <row r="63" spans="1:6" x14ac:dyDescent="0.25">
      <c r="A63" s="16">
        <v>1021137552</v>
      </c>
      <c r="B63" s="29">
        <v>5.76</v>
      </c>
      <c r="C63" s="30">
        <v>44380</v>
      </c>
      <c r="D63" s="17">
        <v>44362</v>
      </c>
      <c r="E63" s="18">
        <f t="shared" si="2"/>
        <v>-18</v>
      </c>
      <c r="F63" s="31">
        <f t="shared" si="3"/>
        <v>-103.67999999999999</v>
      </c>
    </row>
    <row r="64" spans="1:6" x14ac:dyDescent="0.25">
      <c r="A64" s="16">
        <v>27</v>
      </c>
      <c r="B64" s="29">
        <v>747.25</v>
      </c>
      <c r="C64" s="30">
        <v>44381</v>
      </c>
      <c r="D64" s="17">
        <v>44368</v>
      </c>
      <c r="E64" s="18">
        <f t="shared" si="2"/>
        <v>-13</v>
      </c>
      <c r="F64" s="31">
        <f t="shared" si="3"/>
        <v>-9714.25</v>
      </c>
    </row>
    <row r="65" spans="1:6" x14ac:dyDescent="0.25">
      <c r="A65" s="16">
        <v>1418</v>
      </c>
      <c r="B65" s="29">
        <v>160</v>
      </c>
      <c r="C65" s="30">
        <v>44387</v>
      </c>
      <c r="D65" s="17">
        <v>44372</v>
      </c>
      <c r="E65" s="18">
        <f t="shared" si="2"/>
        <v>-15</v>
      </c>
      <c r="F65" s="31">
        <f t="shared" si="3"/>
        <v>-2400</v>
      </c>
    </row>
    <row r="66" spans="1:6" x14ac:dyDescent="0.25">
      <c r="A66" s="16" t="s">
        <v>44</v>
      </c>
      <c r="B66" s="29">
        <v>255</v>
      </c>
      <c r="C66" s="30">
        <v>44393</v>
      </c>
      <c r="D66" s="17">
        <v>44372</v>
      </c>
      <c r="E66" s="18">
        <f t="shared" si="2"/>
        <v>-21</v>
      </c>
      <c r="F66" s="31">
        <f t="shared" si="3"/>
        <v>-5355</v>
      </c>
    </row>
    <row r="67" spans="1:6" x14ac:dyDescent="0.25">
      <c r="A67" s="16" t="s">
        <v>45</v>
      </c>
      <c r="B67" s="29">
        <v>645.44000000000005</v>
      </c>
      <c r="C67" s="30">
        <v>44394</v>
      </c>
      <c r="D67" s="17">
        <v>44368</v>
      </c>
      <c r="E67" s="18">
        <f t="shared" si="2"/>
        <v>-26</v>
      </c>
      <c r="F67" s="31">
        <f t="shared" si="3"/>
        <v>-16781.440000000002</v>
      </c>
    </row>
    <row r="68" spans="1:6" x14ac:dyDescent="0.25">
      <c r="A68" s="16" t="s">
        <v>74</v>
      </c>
      <c r="B68" s="29">
        <v>122</v>
      </c>
      <c r="C68" s="30" t="s">
        <v>46</v>
      </c>
      <c r="D68" s="17">
        <v>44368</v>
      </c>
      <c r="E68" s="18">
        <v>-8</v>
      </c>
      <c r="F68" s="31">
        <f>IF(AND(E68&lt;&gt;"",B68&lt;&gt;""),E68*B68,"")</f>
        <v>-976</v>
      </c>
    </row>
    <row r="69" spans="1:6" x14ac:dyDescent="0.25">
      <c r="A69" s="16" t="s">
        <v>22</v>
      </c>
      <c r="B69" s="29">
        <v>122</v>
      </c>
      <c r="C69" s="30" t="s">
        <v>47</v>
      </c>
      <c r="D69" s="17">
        <v>44372</v>
      </c>
      <c r="E69" s="18">
        <v>-27</v>
      </c>
      <c r="F69" s="31">
        <f t="shared" ref="F69:F111" si="4">IF(AND(E69&lt;&gt;"",B69&lt;&gt;""),E69*B69,"")</f>
        <v>-3294</v>
      </c>
    </row>
    <row r="70" spans="1:6" x14ac:dyDescent="0.25">
      <c r="A70" s="16" t="s">
        <v>75</v>
      </c>
      <c r="B70" s="29">
        <v>962</v>
      </c>
      <c r="C70" s="30" t="s">
        <v>48</v>
      </c>
      <c r="D70" s="17">
        <v>44382</v>
      </c>
      <c r="E70" s="18">
        <v>-10</v>
      </c>
      <c r="F70" s="31">
        <f t="shared" si="4"/>
        <v>-9620</v>
      </c>
    </row>
    <row r="71" spans="1:6" x14ac:dyDescent="0.25">
      <c r="A71" s="16" t="s">
        <v>76</v>
      </c>
      <c r="B71" s="29">
        <v>1262</v>
      </c>
      <c r="C71" s="30" t="s">
        <v>48</v>
      </c>
      <c r="D71" s="17">
        <v>44382</v>
      </c>
      <c r="E71" s="18">
        <v>-10</v>
      </c>
      <c r="F71" s="31">
        <f t="shared" si="4"/>
        <v>-12620</v>
      </c>
    </row>
    <row r="72" spans="1:6" x14ac:dyDescent="0.25">
      <c r="A72" s="16" t="s">
        <v>77</v>
      </c>
      <c r="B72" s="29">
        <v>904.34</v>
      </c>
      <c r="C72" s="30" t="s">
        <v>49</v>
      </c>
      <c r="D72" s="17">
        <v>44413</v>
      </c>
      <c r="E72" s="18">
        <v>-26</v>
      </c>
      <c r="F72" s="31">
        <f t="shared" si="4"/>
        <v>-23512.84</v>
      </c>
    </row>
    <row r="73" spans="1:6" x14ac:dyDescent="0.25">
      <c r="A73" s="16" t="s">
        <v>74</v>
      </c>
      <c r="B73" s="29">
        <v>4384</v>
      </c>
      <c r="C73" s="30" t="s">
        <v>50</v>
      </c>
      <c r="D73" s="17">
        <v>44382</v>
      </c>
      <c r="E73" s="18">
        <v>-16</v>
      </c>
      <c r="F73" s="31">
        <f t="shared" si="4"/>
        <v>-70144</v>
      </c>
    </row>
    <row r="74" spans="1:6" x14ac:dyDescent="0.25">
      <c r="A74" s="16" t="s">
        <v>78</v>
      </c>
      <c r="B74" s="29">
        <v>699.35</v>
      </c>
      <c r="C74" s="30" t="s">
        <v>49</v>
      </c>
      <c r="D74" s="17">
        <v>44413</v>
      </c>
      <c r="E74" s="18">
        <v>-26</v>
      </c>
      <c r="F74" s="31">
        <f t="shared" si="4"/>
        <v>-18183.100000000002</v>
      </c>
    </row>
    <row r="75" spans="1:6" x14ac:dyDescent="0.25">
      <c r="A75" s="16">
        <v>1021161119</v>
      </c>
      <c r="B75" s="29">
        <v>2.2400000000000002</v>
      </c>
      <c r="C75" s="30" t="s">
        <v>51</v>
      </c>
      <c r="D75" s="17">
        <v>44382</v>
      </c>
      <c r="E75" s="18">
        <v>-20</v>
      </c>
      <c r="F75" s="31">
        <f t="shared" si="4"/>
        <v>-44.800000000000004</v>
      </c>
    </row>
    <row r="76" spans="1:6" x14ac:dyDescent="0.25">
      <c r="A76" s="16">
        <v>62</v>
      </c>
      <c r="B76" s="29">
        <v>667.58</v>
      </c>
      <c r="C76" s="30" t="s">
        <v>52</v>
      </c>
      <c r="D76" s="17">
        <v>44382</v>
      </c>
      <c r="E76" s="18">
        <v>-25</v>
      </c>
      <c r="F76" s="31">
        <f t="shared" si="4"/>
        <v>-16689.5</v>
      </c>
    </row>
    <row r="77" spans="1:6" x14ac:dyDescent="0.25">
      <c r="A77" s="16" t="s">
        <v>79</v>
      </c>
      <c r="B77" s="29">
        <v>2172.2600000000002</v>
      </c>
      <c r="C77" s="30" t="s">
        <v>53</v>
      </c>
      <c r="D77" s="17">
        <v>44392</v>
      </c>
      <c r="E77" s="18">
        <v>-16</v>
      </c>
      <c r="F77" s="31">
        <f t="shared" si="4"/>
        <v>-34756.160000000003</v>
      </c>
    </row>
    <row r="78" spans="1:6" x14ac:dyDescent="0.25">
      <c r="A78" s="20" t="s">
        <v>80</v>
      </c>
      <c r="B78" s="29">
        <v>170</v>
      </c>
      <c r="C78" s="30" t="s">
        <v>54</v>
      </c>
      <c r="D78" s="17">
        <v>44392</v>
      </c>
      <c r="E78" s="18">
        <v>-17</v>
      </c>
      <c r="F78" s="31">
        <f t="shared" si="4"/>
        <v>-2890</v>
      </c>
    </row>
    <row r="79" spans="1:6" x14ac:dyDescent="0.25">
      <c r="A79" s="16">
        <v>2021001614</v>
      </c>
      <c r="B79" s="29">
        <v>12.6</v>
      </c>
      <c r="C79" s="30" t="s">
        <v>55</v>
      </c>
      <c r="D79" s="17">
        <v>44398</v>
      </c>
      <c r="E79" s="18">
        <v>-14</v>
      </c>
      <c r="F79" s="31">
        <f t="shared" si="4"/>
        <v>-176.4</v>
      </c>
    </row>
    <row r="80" spans="1:6" x14ac:dyDescent="0.25">
      <c r="A80" s="16">
        <v>2021001615</v>
      </c>
      <c r="B80" s="29">
        <v>50.4</v>
      </c>
      <c r="C80" s="30" t="s">
        <v>55</v>
      </c>
      <c r="D80" s="17">
        <v>44398</v>
      </c>
      <c r="E80" s="18">
        <v>-14</v>
      </c>
      <c r="F80" s="31">
        <f t="shared" si="4"/>
        <v>-705.6</v>
      </c>
    </row>
    <row r="81" spans="1:6" x14ac:dyDescent="0.25">
      <c r="A81" s="16">
        <v>9</v>
      </c>
      <c r="B81" s="29">
        <v>2055</v>
      </c>
      <c r="C81" s="30" t="s">
        <v>55</v>
      </c>
      <c r="D81" s="17">
        <v>44392</v>
      </c>
      <c r="E81" s="18">
        <v>-20</v>
      </c>
      <c r="F81" s="31">
        <f t="shared" si="4"/>
        <v>-41100</v>
      </c>
    </row>
    <row r="82" spans="1:6" x14ac:dyDescent="0.25">
      <c r="A82" s="16" t="s">
        <v>81</v>
      </c>
      <c r="B82" s="29">
        <v>1620</v>
      </c>
      <c r="C82" s="30" t="s">
        <v>56</v>
      </c>
      <c r="D82" s="17">
        <v>44392</v>
      </c>
      <c r="E82" s="18">
        <v>-22</v>
      </c>
      <c r="F82" s="31">
        <f t="shared" si="4"/>
        <v>-35640</v>
      </c>
    </row>
    <row r="83" spans="1:6" x14ac:dyDescent="0.25">
      <c r="A83" s="16" t="s">
        <v>82</v>
      </c>
      <c r="B83" s="29">
        <v>840</v>
      </c>
      <c r="C83" s="30" t="s">
        <v>57</v>
      </c>
      <c r="D83" s="17">
        <v>44398</v>
      </c>
      <c r="E83" s="18">
        <v>-18</v>
      </c>
      <c r="F83" s="31">
        <f t="shared" si="4"/>
        <v>-15120</v>
      </c>
    </row>
    <row r="84" spans="1:6" x14ac:dyDescent="0.25">
      <c r="A84" s="16">
        <v>12</v>
      </c>
      <c r="B84" s="29">
        <v>1595</v>
      </c>
      <c r="C84" s="30" t="s">
        <v>58</v>
      </c>
      <c r="D84" s="17">
        <v>44438</v>
      </c>
      <c r="E84" s="18">
        <v>-10</v>
      </c>
      <c r="F84" s="31">
        <f t="shared" si="4"/>
        <v>-15950</v>
      </c>
    </row>
    <row r="85" spans="1:6" x14ac:dyDescent="0.25">
      <c r="A85" s="16">
        <v>2021001631</v>
      </c>
      <c r="B85" s="29">
        <v>6.3</v>
      </c>
      <c r="C85" s="30" t="s">
        <v>59</v>
      </c>
      <c r="D85" s="17">
        <v>44398</v>
      </c>
      <c r="E85" s="18">
        <v>-21</v>
      </c>
      <c r="F85" s="31">
        <f t="shared" si="4"/>
        <v>-132.29999999999998</v>
      </c>
    </row>
    <row r="86" spans="1:6" x14ac:dyDescent="0.25">
      <c r="A86" s="16" t="s">
        <v>74</v>
      </c>
      <c r="B86" s="29">
        <v>626</v>
      </c>
      <c r="C86" s="30" t="s">
        <v>60</v>
      </c>
      <c r="D86" s="17">
        <v>44398</v>
      </c>
      <c r="E86" s="18">
        <v>-22</v>
      </c>
      <c r="F86" s="31">
        <f t="shared" si="4"/>
        <v>-13772</v>
      </c>
    </row>
    <row r="87" spans="1:6" x14ac:dyDescent="0.25">
      <c r="A87" s="21">
        <v>390</v>
      </c>
      <c r="B87" s="29">
        <v>150</v>
      </c>
      <c r="C87" s="30" t="s">
        <v>60</v>
      </c>
      <c r="D87" s="17">
        <v>44398</v>
      </c>
      <c r="E87" s="18">
        <v>-22</v>
      </c>
      <c r="F87" s="31">
        <f t="shared" si="4"/>
        <v>-3300</v>
      </c>
    </row>
    <row r="88" spans="1:6" x14ac:dyDescent="0.25">
      <c r="A88" s="21" t="s">
        <v>83</v>
      </c>
      <c r="B88" s="29">
        <v>320</v>
      </c>
      <c r="C88" s="30" t="s">
        <v>49</v>
      </c>
      <c r="D88" s="17">
        <v>44404</v>
      </c>
      <c r="E88" s="18">
        <v>-35</v>
      </c>
      <c r="F88" s="31">
        <f t="shared" si="4"/>
        <v>-11200</v>
      </c>
    </row>
    <row r="89" spans="1:6" x14ac:dyDescent="0.25">
      <c r="A89" s="21" t="s">
        <v>84</v>
      </c>
      <c r="B89" s="29">
        <v>2455.6</v>
      </c>
      <c r="C89" s="30" t="s">
        <v>49</v>
      </c>
      <c r="D89" s="17">
        <v>44404</v>
      </c>
      <c r="E89" s="18">
        <v>-35</v>
      </c>
      <c r="F89" s="31">
        <f t="shared" si="4"/>
        <v>-85946</v>
      </c>
    </row>
    <row r="90" spans="1:6" x14ac:dyDescent="0.25">
      <c r="A90" s="21" t="s">
        <v>85</v>
      </c>
      <c r="B90" s="29">
        <v>842</v>
      </c>
      <c r="C90" s="30" t="s">
        <v>61</v>
      </c>
      <c r="D90" s="17">
        <v>44398</v>
      </c>
      <c r="E90" s="18">
        <v>-24</v>
      </c>
      <c r="F90" s="31">
        <f t="shared" si="4"/>
        <v>-20208</v>
      </c>
    </row>
    <row r="91" spans="1:6" x14ac:dyDescent="0.25">
      <c r="A91" s="21" t="s">
        <v>86</v>
      </c>
      <c r="B91" s="29">
        <v>210</v>
      </c>
      <c r="C91" s="30" t="s">
        <v>61</v>
      </c>
      <c r="D91" s="17">
        <v>44399</v>
      </c>
      <c r="E91" s="18">
        <v>-23</v>
      </c>
      <c r="F91" s="31">
        <f t="shared" si="4"/>
        <v>-4830</v>
      </c>
    </row>
    <row r="92" spans="1:6" x14ac:dyDescent="0.25">
      <c r="A92" s="21" t="s">
        <v>87</v>
      </c>
      <c r="B92" s="29">
        <v>668</v>
      </c>
      <c r="C92" s="30" t="s">
        <v>62</v>
      </c>
      <c r="D92" s="17">
        <v>44399</v>
      </c>
      <c r="E92" s="18">
        <v>-24</v>
      </c>
      <c r="F92" s="31">
        <f t="shared" si="4"/>
        <v>-16032</v>
      </c>
    </row>
    <row r="93" spans="1:6" x14ac:dyDescent="0.25">
      <c r="A93" s="21" t="s">
        <v>13</v>
      </c>
      <c r="B93" s="29">
        <v>704</v>
      </c>
      <c r="C93" s="30" t="s">
        <v>63</v>
      </c>
      <c r="D93" s="17">
        <v>44398</v>
      </c>
      <c r="E93" s="18">
        <v>-26</v>
      </c>
      <c r="F93" s="31">
        <f t="shared" si="4"/>
        <v>-18304</v>
      </c>
    </row>
    <row r="94" spans="1:6" x14ac:dyDescent="0.25">
      <c r="A94" s="21">
        <v>363</v>
      </c>
      <c r="B94" s="29">
        <v>1036</v>
      </c>
      <c r="C94" s="30" t="s">
        <v>49</v>
      </c>
      <c r="D94" s="17">
        <v>44399</v>
      </c>
      <c r="E94" s="18">
        <v>-40</v>
      </c>
      <c r="F94" s="31">
        <f t="shared" si="4"/>
        <v>-41440</v>
      </c>
    </row>
    <row r="95" spans="1:6" x14ac:dyDescent="0.25">
      <c r="A95" s="21">
        <v>364</v>
      </c>
      <c r="B95" s="29">
        <v>478</v>
      </c>
      <c r="C95" s="30" t="s">
        <v>49</v>
      </c>
      <c r="D95" s="17">
        <v>44399</v>
      </c>
      <c r="E95" s="18">
        <v>-40</v>
      </c>
      <c r="F95" s="31">
        <f t="shared" si="4"/>
        <v>-19120</v>
      </c>
    </row>
    <row r="96" spans="1:6" x14ac:dyDescent="0.25">
      <c r="A96" s="21">
        <v>2478</v>
      </c>
      <c r="B96" s="29">
        <v>873.67</v>
      </c>
      <c r="C96" s="30" t="s">
        <v>49</v>
      </c>
      <c r="D96" s="17">
        <v>44431</v>
      </c>
      <c r="E96" s="18">
        <v>-8</v>
      </c>
      <c r="F96" s="31">
        <f t="shared" si="4"/>
        <v>-6989.36</v>
      </c>
    </row>
    <row r="97" spans="1:8" x14ac:dyDescent="0.25">
      <c r="A97" s="21" t="s">
        <v>88</v>
      </c>
      <c r="B97" s="29">
        <v>1480</v>
      </c>
      <c r="C97" s="30" t="s">
        <v>64</v>
      </c>
      <c r="D97" s="17">
        <v>44404</v>
      </c>
      <c r="E97" s="18">
        <v>-26</v>
      </c>
      <c r="F97" s="31">
        <f t="shared" si="4"/>
        <v>-38480</v>
      </c>
    </row>
    <row r="98" spans="1:8" x14ac:dyDescent="0.25">
      <c r="A98" s="21" t="s">
        <v>89</v>
      </c>
      <c r="B98" s="29">
        <v>1517</v>
      </c>
      <c r="C98" s="30" t="s">
        <v>64</v>
      </c>
      <c r="D98" s="17">
        <v>44404</v>
      </c>
      <c r="E98" s="18">
        <v>-26</v>
      </c>
      <c r="F98" s="31">
        <f t="shared" si="4"/>
        <v>-39442</v>
      </c>
    </row>
    <row r="99" spans="1:8" x14ac:dyDescent="0.25">
      <c r="A99" s="21">
        <v>1</v>
      </c>
      <c r="B99" s="29">
        <v>521.72</v>
      </c>
      <c r="C99" s="30" t="s">
        <v>65</v>
      </c>
      <c r="D99" s="17">
        <v>44413</v>
      </c>
      <c r="E99" s="18">
        <v>-23</v>
      </c>
      <c r="F99" s="31">
        <f t="shared" si="4"/>
        <v>-11999.560000000001</v>
      </c>
    </row>
    <row r="100" spans="1:8" x14ac:dyDescent="0.25">
      <c r="A100" s="21">
        <v>202102303</v>
      </c>
      <c r="B100" s="29">
        <v>104.4</v>
      </c>
      <c r="C100" s="30" t="s">
        <v>66</v>
      </c>
      <c r="D100" s="17">
        <v>44413</v>
      </c>
      <c r="E100" s="18">
        <v>-24</v>
      </c>
      <c r="F100" s="31">
        <f t="shared" si="4"/>
        <v>-2505.6000000000004</v>
      </c>
    </row>
    <row r="101" spans="1:8" x14ac:dyDescent="0.25">
      <c r="A101" s="21" t="s">
        <v>90</v>
      </c>
      <c r="B101" s="29">
        <v>850</v>
      </c>
      <c r="C101" s="30" t="s">
        <v>67</v>
      </c>
      <c r="D101" s="17">
        <v>44431</v>
      </c>
      <c r="E101" s="18">
        <v>-7</v>
      </c>
      <c r="F101" s="31">
        <f t="shared" si="4"/>
        <v>-5950</v>
      </c>
    </row>
    <row r="102" spans="1:8" x14ac:dyDescent="0.25">
      <c r="A102" s="21">
        <v>6</v>
      </c>
      <c r="B102" s="29">
        <v>959.01</v>
      </c>
      <c r="C102" s="30" t="s">
        <v>67</v>
      </c>
      <c r="D102" s="17">
        <v>44413</v>
      </c>
      <c r="E102" s="18">
        <v>-25</v>
      </c>
      <c r="F102" s="31">
        <f t="shared" si="4"/>
        <v>-23975.25</v>
      </c>
    </row>
    <row r="103" spans="1:8" x14ac:dyDescent="0.25">
      <c r="A103" s="21">
        <v>45141</v>
      </c>
      <c r="B103" s="29">
        <v>4621</v>
      </c>
      <c r="C103" s="30" t="s">
        <v>68</v>
      </c>
      <c r="D103" s="17">
        <v>44433</v>
      </c>
      <c r="E103" s="18">
        <v>-18</v>
      </c>
      <c r="F103" s="31">
        <f t="shared" si="4"/>
        <v>-83178</v>
      </c>
      <c r="G103" s="13"/>
      <c r="H103" s="14"/>
    </row>
    <row r="104" spans="1:8" x14ac:dyDescent="0.25">
      <c r="A104" s="21" t="s">
        <v>91</v>
      </c>
      <c r="B104" s="29">
        <v>365.08</v>
      </c>
      <c r="C104" s="30" t="s">
        <v>69</v>
      </c>
      <c r="D104" s="17">
        <v>44431</v>
      </c>
      <c r="E104" s="18">
        <v>-11</v>
      </c>
      <c r="F104" s="31">
        <f t="shared" si="4"/>
        <v>-4015.8799999999997</v>
      </c>
      <c r="G104" s="15"/>
      <c r="H104" s="14"/>
    </row>
    <row r="105" spans="1:8" x14ac:dyDescent="0.25">
      <c r="A105" s="21">
        <v>124</v>
      </c>
      <c r="B105" s="29">
        <v>2043.5</v>
      </c>
      <c r="C105" s="30" t="s">
        <v>69</v>
      </c>
      <c r="D105" s="17">
        <v>44433</v>
      </c>
      <c r="E105" s="18">
        <v>-9</v>
      </c>
      <c r="F105" s="31">
        <f t="shared" si="4"/>
        <v>-18391.5</v>
      </c>
      <c r="G105" s="15"/>
      <c r="H105" s="14"/>
    </row>
    <row r="106" spans="1:8" x14ac:dyDescent="0.25">
      <c r="A106" s="21">
        <v>2273</v>
      </c>
      <c r="B106" s="29">
        <v>160</v>
      </c>
      <c r="C106" s="30" t="s">
        <v>58</v>
      </c>
      <c r="D106" s="17">
        <v>44431</v>
      </c>
      <c r="E106" s="18">
        <v>-17</v>
      </c>
      <c r="F106" s="31">
        <f t="shared" si="4"/>
        <v>-2720</v>
      </c>
      <c r="G106" s="15"/>
      <c r="H106" s="14"/>
    </row>
    <row r="107" spans="1:8" x14ac:dyDescent="0.25">
      <c r="A107" s="23">
        <v>398</v>
      </c>
      <c r="B107" s="29">
        <v>478</v>
      </c>
      <c r="C107" s="30" t="s">
        <v>70</v>
      </c>
      <c r="D107" s="17">
        <v>44433</v>
      </c>
      <c r="E107" s="18">
        <v>-36</v>
      </c>
      <c r="F107" s="31">
        <f t="shared" si="4"/>
        <v>-17208</v>
      </c>
      <c r="G107" s="15"/>
      <c r="H107" s="14"/>
    </row>
    <row r="108" spans="1:8" x14ac:dyDescent="0.25">
      <c r="A108" s="21">
        <v>405</v>
      </c>
      <c r="B108" s="29">
        <v>320</v>
      </c>
      <c r="C108" s="30" t="s">
        <v>70</v>
      </c>
      <c r="D108" s="17">
        <v>44452</v>
      </c>
      <c r="E108" s="18">
        <v>-17</v>
      </c>
      <c r="F108" s="31">
        <f t="shared" si="4"/>
        <v>-5440</v>
      </c>
    </row>
    <row r="109" spans="1:8" x14ac:dyDescent="0.25">
      <c r="A109" s="21" t="s">
        <v>92</v>
      </c>
      <c r="B109" s="29">
        <v>3078</v>
      </c>
      <c r="C109" s="30" t="s">
        <v>71</v>
      </c>
      <c r="D109" s="17">
        <v>44452</v>
      </c>
      <c r="E109" s="18">
        <v>-20</v>
      </c>
      <c r="F109" s="31">
        <f t="shared" si="4"/>
        <v>-61560</v>
      </c>
    </row>
    <row r="110" spans="1:8" x14ac:dyDescent="0.25">
      <c r="A110" s="21">
        <v>1021232707</v>
      </c>
      <c r="B110" s="29">
        <v>11.85</v>
      </c>
      <c r="C110" s="30" t="s">
        <v>72</v>
      </c>
      <c r="D110" s="17">
        <v>44462</v>
      </c>
      <c r="E110" s="18">
        <v>-27</v>
      </c>
      <c r="F110" s="31">
        <f t="shared" si="4"/>
        <v>-319.95</v>
      </c>
    </row>
    <row r="111" spans="1:8" x14ac:dyDescent="0.25">
      <c r="A111" s="21">
        <v>2574</v>
      </c>
      <c r="B111" s="29">
        <v>2234.79</v>
      </c>
      <c r="C111" s="30" t="s">
        <v>73</v>
      </c>
      <c r="D111" s="17">
        <v>44462</v>
      </c>
      <c r="E111" s="18">
        <v>-28</v>
      </c>
      <c r="F111" s="31">
        <f t="shared" si="4"/>
        <v>-62574.119999999995</v>
      </c>
    </row>
    <row r="112" spans="1:8" x14ac:dyDescent="0.25">
      <c r="A112" s="21" t="s">
        <v>82</v>
      </c>
      <c r="B112" s="22">
        <v>1852</v>
      </c>
      <c r="C112" s="17">
        <v>44483</v>
      </c>
      <c r="D112" s="17">
        <v>44480</v>
      </c>
      <c r="E112" s="18">
        <v>-3</v>
      </c>
      <c r="F112" s="19">
        <v>-5556</v>
      </c>
    </row>
    <row r="113" spans="1:6" x14ac:dyDescent="0.25">
      <c r="A113" s="21" t="s">
        <v>93</v>
      </c>
      <c r="B113" s="22">
        <v>269.19</v>
      </c>
      <c r="C113" s="17">
        <v>44492</v>
      </c>
      <c r="D113" s="17">
        <v>44476</v>
      </c>
      <c r="E113" s="18">
        <v>-16</v>
      </c>
      <c r="F113" s="19">
        <v>-4307.04</v>
      </c>
    </row>
    <row r="114" spans="1:6" x14ac:dyDescent="0.25">
      <c r="A114" s="21">
        <v>422</v>
      </c>
      <c r="B114" s="22">
        <v>210</v>
      </c>
      <c r="C114" s="17">
        <v>44500</v>
      </c>
      <c r="D114" s="17">
        <v>44482</v>
      </c>
      <c r="E114" s="18">
        <v>-18</v>
      </c>
      <c r="F114" s="19">
        <v>-3780</v>
      </c>
    </row>
    <row r="115" spans="1:6" x14ac:dyDescent="0.25">
      <c r="A115" s="21" t="s">
        <v>94</v>
      </c>
      <c r="B115" s="22">
        <v>852</v>
      </c>
      <c r="C115" s="17">
        <v>44497</v>
      </c>
      <c r="D115" s="17">
        <v>44480</v>
      </c>
      <c r="E115" s="18">
        <v>-17</v>
      </c>
      <c r="F115" s="19">
        <v>-14484</v>
      </c>
    </row>
    <row r="116" spans="1:6" x14ac:dyDescent="0.25">
      <c r="A116" s="21" t="s">
        <v>95</v>
      </c>
      <c r="B116" s="22">
        <v>2757</v>
      </c>
      <c r="C116" s="17">
        <v>44497</v>
      </c>
      <c r="D116" s="17">
        <v>44476</v>
      </c>
      <c r="E116" s="18">
        <v>-21</v>
      </c>
      <c r="F116" s="19">
        <v>-57897</v>
      </c>
    </row>
    <row r="117" spans="1:6" x14ac:dyDescent="0.25">
      <c r="A117" s="21" t="s">
        <v>96</v>
      </c>
      <c r="B117" s="22">
        <v>575</v>
      </c>
      <c r="C117" s="17">
        <v>44497</v>
      </c>
      <c r="D117" s="17">
        <v>44476</v>
      </c>
      <c r="E117" s="18">
        <v>-21</v>
      </c>
      <c r="F117" s="19">
        <v>-12075</v>
      </c>
    </row>
    <row r="118" spans="1:6" x14ac:dyDescent="0.25">
      <c r="A118" s="21" t="s">
        <v>97</v>
      </c>
      <c r="B118" s="22">
        <v>465.45</v>
      </c>
      <c r="C118" s="17">
        <v>44499</v>
      </c>
      <c r="D118" s="17">
        <v>44476</v>
      </c>
      <c r="E118" s="18">
        <v>-23</v>
      </c>
      <c r="F118" s="19">
        <v>-10705.35</v>
      </c>
    </row>
    <row r="119" spans="1:6" x14ac:dyDescent="0.25">
      <c r="A119" s="21" t="s">
        <v>98</v>
      </c>
      <c r="B119" s="22">
        <v>2607.81</v>
      </c>
      <c r="C119" s="17">
        <v>44501</v>
      </c>
      <c r="D119" s="17">
        <v>44476</v>
      </c>
      <c r="E119" s="18">
        <v>-25</v>
      </c>
      <c r="F119" s="19">
        <v>-65195.25</v>
      </c>
    </row>
    <row r="120" spans="1:6" x14ac:dyDescent="0.25">
      <c r="A120" s="21">
        <v>21</v>
      </c>
      <c r="B120" s="22">
        <v>1250</v>
      </c>
      <c r="C120" s="17">
        <v>44504</v>
      </c>
      <c r="D120" s="17">
        <v>44488</v>
      </c>
      <c r="E120" s="18">
        <v>-16</v>
      </c>
      <c r="F120" s="19">
        <v>-20000</v>
      </c>
    </row>
    <row r="121" spans="1:6" x14ac:dyDescent="0.25">
      <c r="A121" s="21">
        <v>7</v>
      </c>
      <c r="B121" s="22">
        <v>172.16</v>
      </c>
      <c r="C121" s="17">
        <v>44505</v>
      </c>
      <c r="D121" s="17">
        <v>44494</v>
      </c>
      <c r="E121" s="18">
        <v>-11</v>
      </c>
      <c r="F121" s="19">
        <v>-1893.76</v>
      </c>
    </row>
    <row r="122" spans="1:6" x14ac:dyDescent="0.25">
      <c r="A122" s="24" t="s">
        <v>99</v>
      </c>
      <c r="B122" s="25">
        <v>110</v>
      </c>
      <c r="C122" s="26">
        <v>44540</v>
      </c>
      <c r="D122" s="26">
        <v>44504</v>
      </c>
      <c r="E122" s="27">
        <v>-36</v>
      </c>
      <c r="F122" s="28">
        <v>-3960</v>
      </c>
    </row>
    <row r="123" spans="1:6" x14ac:dyDescent="0.25">
      <c r="A123" s="24" t="s">
        <v>100</v>
      </c>
      <c r="B123" s="25">
        <v>991.97</v>
      </c>
      <c r="C123" s="26">
        <v>44514</v>
      </c>
      <c r="D123" s="26">
        <v>44494</v>
      </c>
      <c r="E123" s="27">
        <v>-20</v>
      </c>
      <c r="F123" s="28">
        <v>-19839.400000000001</v>
      </c>
    </row>
    <row r="124" spans="1:6" x14ac:dyDescent="0.25">
      <c r="A124" s="24" t="s">
        <v>101</v>
      </c>
      <c r="B124" s="25">
        <v>1983.94</v>
      </c>
      <c r="C124" s="26">
        <v>44514</v>
      </c>
      <c r="D124" s="26">
        <v>44494</v>
      </c>
      <c r="E124" s="27">
        <v>-20</v>
      </c>
      <c r="F124" s="28">
        <v>-39678.800000000003</v>
      </c>
    </row>
    <row r="125" spans="1:6" x14ac:dyDescent="0.25">
      <c r="A125" s="24" t="s">
        <v>102</v>
      </c>
      <c r="B125" s="25">
        <v>399.05</v>
      </c>
      <c r="C125" s="26">
        <v>44517</v>
      </c>
      <c r="D125" s="26">
        <v>44494</v>
      </c>
      <c r="E125" s="27">
        <v>-23</v>
      </c>
      <c r="F125" s="28">
        <v>-9178.15</v>
      </c>
    </row>
    <row r="126" spans="1:6" x14ac:dyDescent="0.25">
      <c r="A126" s="24" t="s">
        <v>103</v>
      </c>
      <c r="B126" s="25">
        <v>85.12</v>
      </c>
      <c r="C126" s="26">
        <v>44518</v>
      </c>
      <c r="D126" s="26">
        <v>44504</v>
      </c>
      <c r="E126" s="27">
        <v>-14</v>
      </c>
      <c r="F126" s="28">
        <v>-1191.68</v>
      </c>
    </row>
    <row r="127" spans="1:6" x14ac:dyDescent="0.25">
      <c r="A127" s="24">
        <v>358</v>
      </c>
      <c r="B127" s="25">
        <v>124</v>
      </c>
      <c r="C127" s="26">
        <v>44519</v>
      </c>
      <c r="D127" s="26">
        <v>44494</v>
      </c>
      <c r="E127" s="27">
        <v>-25</v>
      </c>
      <c r="F127" s="28">
        <v>-3100</v>
      </c>
    </row>
    <row r="128" spans="1:6" x14ac:dyDescent="0.25">
      <c r="A128" s="24">
        <v>1.2100607049999999E+19</v>
      </c>
      <c r="B128" s="25">
        <v>181.79</v>
      </c>
      <c r="C128" s="26">
        <v>44521</v>
      </c>
      <c r="D128" s="26">
        <v>44497</v>
      </c>
      <c r="E128" s="27">
        <v>-24</v>
      </c>
      <c r="F128" s="28">
        <v>-4362.96</v>
      </c>
    </row>
    <row r="129" spans="1:8" x14ac:dyDescent="0.25">
      <c r="A129" s="24">
        <v>4</v>
      </c>
      <c r="B129" s="25">
        <v>203.03</v>
      </c>
      <c r="C129" s="26">
        <v>44527</v>
      </c>
      <c r="D129" s="26">
        <v>44509</v>
      </c>
      <c r="E129" s="27">
        <v>-18</v>
      </c>
      <c r="F129" s="28">
        <v>-3654.54</v>
      </c>
    </row>
    <row r="130" spans="1:8" x14ac:dyDescent="0.25">
      <c r="A130" s="24" t="s">
        <v>104</v>
      </c>
      <c r="B130" s="25">
        <v>1710</v>
      </c>
      <c r="C130" s="26">
        <v>44528</v>
      </c>
      <c r="D130" s="26">
        <v>44504</v>
      </c>
      <c r="E130" s="27">
        <v>-24</v>
      </c>
      <c r="F130" s="28">
        <v>-41040</v>
      </c>
    </row>
    <row r="131" spans="1:8" x14ac:dyDescent="0.25">
      <c r="A131" s="24" t="s">
        <v>105</v>
      </c>
      <c r="B131" s="25">
        <v>360</v>
      </c>
      <c r="C131" s="26">
        <v>44532</v>
      </c>
      <c r="D131" s="26">
        <v>44509</v>
      </c>
      <c r="E131" s="27">
        <v>-23</v>
      </c>
      <c r="F131" s="28">
        <v>-8280</v>
      </c>
    </row>
    <row r="132" spans="1:8" x14ac:dyDescent="0.25">
      <c r="A132" s="24" t="s">
        <v>106</v>
      </c>
      <c r="B132" s="25">
        <v>31.59</v>
      </c>
      <c r="C132" s="26">
        <v>44532</v>
      </c>
      <c r="D132" s="26">
        <v>44504</v>
      </c>
      <c r="E132" s="27">
        <v>-28</v>
      </c>
      <c r="F132" s="28">
        <v>-884.52</v>
      </c>
    </row>
    <row r="133" spans="1:8" x14ac:dyDescent="0.25">
      <c r="A133" s="24" t="s">
        <v>107</v>
      </c>
      <c r="B133" s="25">
        <v>900</v>
      </c>
      <c r="C133" s="26">
        <v>44535</v>
      </c>
      <c r="D133" s="26">
        <v>44529</v>
      </c>
      <c r="E133" s="27">
        <v>-6</v>
      </c>
      <c r="F133" s="28">
        <v>-5400</v>
      </c>
    </row>
    <row r="134" spans="1:8" x14ac:dyDescent="0.25">
      <c r="A134" s="24" t="s">
        <v>108</v>
      </c>
      <c r="B134" s="25">
        <v>1150</v>
      </c>
      <c r="C134" s="26">
        <v>44540</v>
      </c>
      <c r="D134" s="26">
        <v>44518</v>
      </c>
      <c r="E134" s="27">
        <v>-22</v>
      </c>
      <c r="F134" s="28">
        <v>-25300</v>
      </c>
    </row>
    <row r="135" spans="1:8" x14ac:dyDescent="0.25">
      <c r="A135" s="24" t="s">
        <v>109</v>
      </c>
      <c r="B135" s="25">
        <v>585.08000000000004</v>
      </c>
      <c r="C135" s="26">
        <v>44542</v>
      </c>
      <c r="D135" s="26">
        <v>44529</v>
      </c>
      <c r="E135" s="27">
        <v>-13</v>
      </c>
      <c r="F135" s="28">
        <v>-7606.0400000000009</v>
      </c>
    </row>
    <row r="136" spans="1:8" x14ac:dyDescent="0.25">
      <c r="A136" s="24" t="s">
        <v>110</v>
      </c>
      <c r="B136" s="25">
        <v>161.6</v>
      </c>
      <c r="C136" s="26">
        <v>44561</v>
      </c>
      <c r="D136" s="26">
        <v>44529</v>
      </c>
      <c r="E136" s="27">
        <v>-32</v>
      </c>
      <c r="F136" s="28">
        <v>-5171.2</v>
      </c>
    </row>
    <row r="137" spans="1:8" x14ac:dyDescent="0.25">
      <c r="A137" s="24" t="s">
        <v>82</v>
      </c>
      <c r="B137" s="25">
        <v>200</v>
      </c>
      <c r="C137" s="26">
        <v>44554</v>
      </c>
      <c r="D137" s="26">
        <v>44529</v>
      </c>
      <c r="E137" s="27">
        <v>-25</v>
      </c>
      <c r="F137" s="28">
        <v>-5000</v>
      </c>
      <c r="G137" s="13"/>
      <c r="H137" s="14"/>
    </row>
    <row r="138" spans="1:8" x14ac:dyDescent="0.25">
      <c r="A138" s="24">
        <v>2021002725</v>
      </c>
      <c r="B138" s="25">
        <v>3386.7</v>
      </c>
      <c r="C138" s="26">
        <v>44554</v>
      </c>
      <c r="D138" s="26">
        <v>44546</v>
      </c>
      <c r="E138" s="27">
        <v>-8</v>
      </c>
      <c r="F138" s="28">
        <v>-27093.599999999999</v>
      </c>
      <c r="G138" s="15"/>
      <c r="H138" s="14"/>
    </row>
    <row r="139" spans="1:8" x14ac:dyDescent="0.25">
      <c r="A139" s="24">
        <v>2021002726</v>
      </c>
      <c r="B139" s="25">
        <v>383.4</v>
      </c>
      <c r="C139" s="26">
        <v>44554</v>
      </c>
      <c r="D139" s="26">
        <v>44546</v>
      </c>
      <c r="E139" s="27">
        <v>-8</v>
      </c>
      <c r="F139" s="28">
        <v>-3067.2</v>
      </c>
      <c r="G139" s="15"/>
      <c r="H139" s="14"/>
    </row>
    <row r="140" spans="1:8" x14ac:dyDescent="0.25">
      <c r="A140" s="24">
        <v>2021002727</v>
      </c>
      <c r="B140" s="25">
        <v>7.1</v>
      </c>
      <c r="C140" s="26">
        <v>44554</v>
      </c>
      <c r="D140" s="26">
        <v>44546</v>
      </c>
      <c r="E140" s="27">
        <v>-8</v>
      </c>
      <c r="F140" s="28">
        <v>-56.8</v>
      </c>
      <c r="G140" s="15"/>
      <c r="H140" s="14"/>
    </row>
    <row r="141" spans="1:8" x14ac:dyDescent="0.25">
      <c r="A141" s="24" t="s">
        <v>111</v>
      </c>
      <c r="B141" s="25">
        <v>52.68</v>
      </c>
      <c r="C141" s="26">
        <v>44555</v>
      </c>
      <c r="D141" s="26">
        <v>44530</v>
      </c>
      <c r="E141" s="27">
        <v>-25</v>
      </c>
      <c r="F141" s="28">
        <v>-1317</v>
      </c>
      <c r="G141" s="15"/>
      <c r="H141" s="14"/>
    </row>
    <row r="142" spans="1:8" x14ac:dyDescent="0.25">
      <c r="A142" s="24">
        <v>2021002868</v>
      </c>
      <c r="B142" s="25">
        <v>7.1</v>
      </c>
      <c r="C142" s="26">
        <v>44559</v>
      </c>
      <c r="D142" s="26">
        <v>44546</v>
      </c>
      <c r="E142" s="27">
        <v>-13</v>
      </c>
      <c r="F142" s="28">
        <v>-92.3</v>
      </c>
      <c r="G142" s="15"/>
      <c r="H142" s="14"/>
    </row>
    <row r="143" spans="1:8" x14ac:dyDescent="0.25">
      <c r="A143" s="24" t="s">
        <v>112</v>
      </c>
      <c r="B143" s="25">
        <v>3788</v>
      </c>
      <c r="C143" s="26">
        <v>44559</v>
      </c>
      <c r="D143" s="26">
        <v>44530</v>
      </c>
      <c r="E143" s="27">
        <v>-29</v>
      </c>
      <c r="F143" s="28">
        <v>-109852</v>
      </c>
      <c r="G143" s="15"/>
      <c r="H143" s="14"/>
    </row>
    <row r="144" spans="1:8" x14ac:dyDescent="0.25">
      <c r="A144" s="24" t="s">
        <v>113</v>
      </c>
      <c r="B144" s="25">
        <v>932.79</v>
      </c>
      <c r="C144" s="26">
        <v>44560</v>
      </c>
      <c r="D144" s="26">
        <v>44552</v>
      </c>
      <c r="E144" s="27">
        <v>-8</v>
      </c>
      <c r="F144" s="28">
        <v>-7462.32</v>
      </c>
      <c r="G144" s="15"/>
      <c r="H144" s="14"/>
    </row>
    <row r="145" spans="1:8" x14ac:dyDescent="0.25">
      <c r="A145" s="24" t="s">
        <v>114</v>
      </c>
      <c r="B145" s="25">
        <v>1800</v>
      </c>
      <c r="C145" s="26">
        <v>44562</v>
      </c>
      <c r="D145" s="26">
        <v>44539</v>
      </c>
      <c r="E145" s="27">
        <v>-23</v>
      </c>
      <c r="F145" s="28">
        <v>-41400</v>
      </c>
      <c r="G145" s="15"/>
      <c r="H145" s="14"/>
    </row>
    <row r="146" spans="1:8" x14ac:dyDescent="0.25">
      <c r="A146" s="24">
        <v>373</v>
      </c>
      <c r="B146" s="25">
        <v>2736.89</v>
      </c>
      <c r="C146" s="26">
        <v>44566</v>
      </c>
      <c r="D146" s="26">
        <v>44539</v>
      </c>
      <c r="E146" s="27">
        <v>-27</v>
      </c>
      <c r="F146" s="28">
        <v>-73896.03</v>
      </c>
      <c r="G146" s="15"/>
      <c r="H146" s="14"/>
    </row>
    <row r="147" spans="1:8" x14ac:dyDescent="0.25">
      <c r="A147" s="24" t="s">
        <v>115</v>
      </c>
      <c r="B147" s="25">
        <v>464.48</v>
      </c>
      <c r="C147" s="26">
        <v>44593</v>
      </c>
      <c r="D147" s="26">
        <v>44539</v>
      </c>
      <c r="E147" s="27">
        <v>-54</v>
      </c>
      <c r="F147" s="28">
        <v>-25081.920000000002</v>
      </c>
      <c r="G147" s="15"/>
      <c r="H147" s="14"/>
    </row>
    <row r="148" spans="1:8" x14ac:dyDescent="0.25">
      <c r="A148" s="24">
        <v>5</v>
      </c>
      <c r="B148" s="25">
        <v>90.16</v>
      </c>
      <c r="C148" s="26">
        <v>44571</v>
      </c>
      <c r="D148" s="26">
        <v>44543</v>
      </c>
      <c r="E148" s="27">
        <v>-28</v>
      </c>
      <c r="F148" s="28">
        <v>-2524.48</v>
      </c>
      <c r="G148" s="15"/>
      <c r="H148" s="14"/>
    </row>
    <row r="149" spans="1:8" x14ac:dyDescent="0.25">
      <c r="A149" s="24" t="s">
        <v>116</v>
      </c>
      <c r="B149" s="25">
        <v>3388</v>
      </c>
      <c r="C149" s="26">
        <v>44572</v>
      </c>
      <c r="D149" s="26">
        <v>44543</v>
      </c>
      <c r="E149" s="27">
        <v>-29</v>
      </c>
      <c r="F149" s="28">
        <v>-98252</v>
      </c>
      <c r="G149" s="15"/>
      <c r="H149" s="14"/>
    </row>
    <row r="150" spans="1:8" x14ac:dyDescent="0.25">
      <c r="A150" s="24" t="s">
        <v>117</v>
      </c>
      <c r="B150" s="25">
        <v>488</v>
      </c>
      <c r="C150" s="26">
        <v>44577</v>
      </c>
      <c r="D150" s="26">
        <v>44547</v>
      </c>
      <c r="E150" s="27">
        <v>-30</v>
      </c>
      <c r="F150" s="28">
        <v>-14640</v>
      </c>
      <c r="G150" s="15"/>
      <c r="H150" s="14"/>
    </row>
    <row r="151" spans="1:8" x14ac:dyDescent="0.25">
      <c r="A151" s="24">
        <v>202103780</v>
      </c>
      <c r="B151" s="25">
        <v>59.43</v>
      </c>
      <c r="C151" s="26">
        <v>44577</v>
      </c>
      <c r="D151" s="26">
        <v>44547</v>
      </c>
      <c r="E151" s="27">
        <v>-30</v>
      </c>
      <c r="F151" s="28">
        <v>-1782.9</v>
      </c>
      <c r="G151" s="15"/>
      <c r="H151" s="14"/>
    </row>
    <row r="152" spans="1:8" x14ac:dyDescent="0.25">
      <c r="A152" s="24" t="s">
        <v>118</v>
      </c>
      <c r="B152" s="25">
        <v>187.56</v>
      </c>
      <c r="C152" s="26">
        <v>44578</v>
      </c>
      <c r="D152" s="26">
        <v>44552</v>
      </c>
      <c r="E152" s="27">
        <v>-26</v>
      </c>
      <c r="F152" s="28">
        <v>-4876.5600000000004</v>
      </c>
      <c r="G152" s="15"/>
      <c r="H152" s="14"/>
    </row>
    <row r="153" spans="1:8" x14ac:dyDescent="0.25">
      <c r="A153" s="24" t="s">
        <v>119</v>
      </c>
      <c r="B153" s="25">
        <v>1012.44</v>
      </c>
      <c r="C153" s="26">
        <v>44578</v>
      </c>
      <c r="D153" s="26">
        <v>44552</v>
      </c>
      <c r="E153" s="27">
        <v>-26</v>
      </c>
      <c r="F153" s="28">
        <v>-26323.440000000002</v>
      </c>
      <c r="G153" s="15"/>
      <c r="H153" s="14"/>
    </row>
    <row r="154" spans="1:8" x14ac:dyDescent="0.25">
      <c r="A154" s="24">
        <v>202103785</v>
      </c>
      <c r="B154" s="25">
        <v>45</v>
      </c>
      <c r="C154" s="26">
        <v>44578</v>
      </c>
      <c r="D154" s="26">
        <v>44552</v>
      </c>
      <c r="E154" s="27">
        <v>-26</v>
      </c>
      <c r="F154" s="28">
        <v>-1170</v>
      </c>
      <c r="G154" s="15"/>
      <c r="H154" s="14"/>
    </row>
    <row r="155" spans="1:8" x14ac:dyDescent="0.25">
      <c r="A155" s="24">
        <v>443041</v>
      </c>
      <c r="B155" s="25">
        <v>61.24</v>
      </c>
      <c r="C155" s="26">
        <v>44578</v>
      </c>
      <c r="D155" s="26">
        <v>44552</v>
      </c>
      <c r="E155" s="27">
        <v>-26</v>
      </c>
      <c r="F155" s="28">
        <v>-1592.24</v>
      </c>
      <c r="G155" s="15"/>
      <c r="H155" s="14"/>
    </row>
    <row r="156" spans="1:8" x14ac:dyDescent="0.25">
      <c r="A156" s="24"/>
      <c r="B156" s="25"/>
      <c r="C156" s="26"/>
      <c r="D156" s="26"/>
      <c r="E156" s="27"/>
      <c r="F156" s="28"/>
      <c r="G156" s="15"/>
      <c r="H156" s="14"/>
    </row>
    <row r="157" spans="1:8" x14ac:dyDescent="0.25">
      <c r="A157" s="24"/>
      <c r="B157" s="25"/>
      <c r="C157" s="26"/>
      <c r="D157" s="26"/>
      <c r="E157" s="27"/>
      <c r="F157" s="28"/>
      <c r="G157" s="15"/>
      <c r="H157" s="14"/>
    </row>
    <row r="158" spans="1:8" x14ac:dyDescent="0.25">
      <c r="A158" s="24"/>
      <c r="B158" s="25"/>
      <c r="C158" s="26"/>
      <c r="D158" s="26"/>
      <c r="E158" s="27"/>
      <c r="F158" s="28"/>
      <c r="G158" s="15"/>
      <c r="H158" s="14"/>
    </row>
    <row r="159" spans="1:8" x14ac:dyDescent="0.25">
      <c r="A159" s="24"/>
      <c r="B159" s="25"/>
      <c r="C159" s="26"/>
      <c r="D159" s="26"/>
      <c r="E159" s="27"/>
      <c r="F159" s="28"/>
      <c r="G159" s="15"/>
      <c r="H159" s="14"/>
    </row>
    <row r="160" spans="1:8" x14ac:dyDescent="0.25">
      <c r="A160" s="24"/>
      <c r="B160" s="25"/>
      <c r="C160" s="26"/>
      <c r="D160" s="26"/>
      <c r="E160" s="27"/>
      <c r="F160" s="28"/>
      <c r="G160" s="15"/>
      <c r="H160" s="14"/>
    </row>
    <row r="161" spans="1:6" x14ac:dyDescent="0.25">
      <c r="A161" s="24"/>
      <c r="B161" s="25"/>
      <c r="C161" s="26"/>
      <c r="D161" s="26"/>
      <c r="E161" s="27"/>
      <c r="F161" s="28"/>
    </row>
    <row r="162" spans="1:6" x14ac:dyDescent="0.25">
      <c r="A162" s="24"/>
      <c r="B162" s="25"/>
      <c r="C162" s="26"/>
      <c r="D162" s="26"/>
      <c r="E162" s="27"/>
      <c r="F162" s="28"/>
    </row>
    <row r="163" spans="1:6" s="7" customFormat="1" ht="24" customHeight="1" x14ac:dyDescent="0.25">
      <c r="A163" s="2" t="s">
        <v>0</v>
      </c>
      <c r="B163" s="3">
        <f>SUM(B4:B162)</f>
        <v>126724.61999999998</v>
      </c>
      <c r="C163" s="4"/>
      <c r="D163" s="4"/>
      <c r="E163" s="5"/>
      <c r="F163" s="6">
        <v>-2296744.58</v>
      </c>
    </row>
    <row r="166" spans="1:6" ht="36" customHeight="1" x14ac:dyDescent="0.25">
      <c r="A166" s="36" t="s">
        <v>7</v>
      </c>
      <c r="B166" s="37"/>
      <c r="C166" s="37"/>
      <c r="D166" s="12">
        <f>IF(AND(F163&lt;&gt;"",B163&lt;&gt;0),F163/B163,"")</f>
        <v>-18.123901890571858</v>
      </c>
    </row>
  </sheetData>
  <mergeCells count="6">
    <mergeCell ref="F2:F3"/>
    <mergeCell ref="E2:E3"/>
    <mergeCell ref="A166:C166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8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ANNUALE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Vanna Robino</cp:lastModifiedBy>
  <cp:lastPrinted>2022-01-19T11:09:30Z</cp:lastPrinted>
  <dcterms:created xsi:type="dcterms:W3CDTF">2015-03-02T16:51:10Z</dcterms:created>
  <dcterms:modified xsi:type="dcterms:W3CDTF">2022-01-19T15:18:43Z</dcterms:modified>
</cp:coreProperties>
</file>